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<sst xmlns="http://schemas.openxmlformats.org/spreadsheetml/2006/main" count="100" uniqueCount="70">
  <si>
    <t>越秀区2021年财政扶贫资金安排及使用情况表</t>
  </si>
  <si>
    <t>单位：元</t>
  </si>
  <si>
    <t>序号</t>
  </si>
  <si>
    <t>资金项目名称</t>
  </si>
  <si>
    <t>资金来源级次</t>
  </si>
  <si>
    <t>预算安排总金额</t>
  </si>
  <si>
    <t>使用单位</t>
  </si>
  <si>
    <t>分配使用单位金额</t>
  </si>
  <si>
    <t>实际支出</t>
  </si>
  <si>
    <t>使用方向</t>
  </si>
  <si>
    <t>粤财科教[2020]244号省提前下达2021年城乡义务教育免费教科书补助资金</t>
  </si>
  <si>
    <t>中央</t>
  </si>
  <si>
    <t>各义务教育阶段学校</t>
  </si>
  <si>
    <t>城乡义务教育免费教科书补助</t>
  </si>
  <si>
    <t>粤财科教[2020]298号中央提前下达2021年城乡义务教育公用经费补助资金</t>
  </si>
  <si>
    <t>城乡义务教育公用经费补助</t>
  </si>
  <si>
    <t>穗财教[2020]199号省2021年义务教育家庭经济困难学生生活费补助资金</t>
  </si>
  <si>
    <t>省</t>
  </si>
  <si>
    <t>义务教育家庭困难学生生活费补助</t>
  </si>
  <si>
    <t>粤财科教[2020]298号省提前下达2021年城乡义务教育公用经费配套资金</t>
  </si>
  <si>
    <t>粤财科教[2021]76号2021年城乡义务教育公用经费追加经费（省级资金）</t>
  </si>
  <si>
    <t>省级</t>
  </si>
  <si>
    <t>广州市越秀区教育局</t>
  </si>
  <si>
    <t>义务教育公用经费</t>
  </si>
  <si>
    <t>清算2020年及提前下达2021年普通高中国家助学金和免学杂费补助</t>
  </si>
  <si>
    <t>各高中</t>
  </si>
  <si>
    <t>普通高中国家助学金和免学杂费补助</t>
  </si>
  <si>
    <t>粤财科教[2021]71号2021年度普通高中学生资助资金（免学杂费中央资金）（助学金中央资金）</t>
  </si>
  <si>
    <t>中央级</t>
  </si>
  <si>
    <t>普通高中学生资助</t>
  </si>
  <si>
    <t>2021年中职学校国家免学费补助资金</t>
  </si>
  <si>
    <t>中职学校</t>
  </si>
  <si>
    <t>中职学校国家免学费补助</t>
  </si>
  <si>
    <t>2021年中职学校国家助学金补助资金</t>
  </si>
  <si>
    <t>中职学校国家助学金补助</t>
  </si>
  <si>
    <t>粤财科教[2021]77号2021年度中职学生资助资金（助学金中央资金）（免学费中央资金）</t>
  </si>
  <si>
    <t>中职学生资助</t>
  </si>
  <si>
    <t>粤财社[2020]231号吸纳建档立卡贫困劳动力补助</t>
  </si>
  <si>
    <t>广州市越秀区劳动就业服务管理中心</t>
  </si>
  <si>
    <t>贫困劳动力补助</t>
  </si>
  <si>
    <t>中央财政2021年困难群众救助补助资金</t>
  </si>
  <si>
    <t>广州市越秀区民政局</t>
  </si>
  <si>
    <t>困难群众救助补助</t>
  </si>
  <si>
    <t>2021年中央就业补助资金</t>
  </si>
  <si>
    <t>就业补助</t>
  </si>
  <si>
    <t>中央财政2021年残疾人事业发展补助资金</t>
  </si>
  <si>
    <t>广州市越秀区残疾人联合会</t>
  </si>
  <si>
    <t>残疾人事业发展补助，剩余资金已结转下年继续使用。</t>
  </si>
  <si>
    <t>基本公共卫生服务补助资金</t>
  </si>
  <si>
    <t>广州市越秀区卫健局及其下属单位</t>
  </si>
  <si>
    <t>基本公共卫生服务补助</t>
  </si>
  <si>
    <t>基本药物制度补助资金</t>
  </si>
  <si>
    <t>基本药物制度补助</t>
  </si>
  <si>
    <t>粤财社（2021）165号2021年中央财政重大传染病防控项目</t>
  </si>
  <si>
    <t>重大传染病防控，剩余资金已结转下年继续使用。</t>
  </si>
  <si>
    <t>粤财社[2020]365号2021年中央财政重大传染病防控补助资金</t>
  </si>
  <si>
    <t>粤财社[2020]297号2021年残疾人事业发展补助资金“南粤扶残助学工程”资金</t>
  </si>
  <si>
    <t>南粤扶残助学工程，剩余资金已结转下年继续使用。</t>
  </si>
  <si>
    <t>中央专项彩票公益金支持居家和社区基本养老服务提升行动项目资金</t>
  </si>
  <si>
    <t>各街道</t>
  </si>
  <si>
    <t>居家和社区基本养老服务提升，剩余资金已结转下年继续使用。</t>
  </si>
  <si>
    <t>2021年中央财政衔接推进乡村振兴补助资金</t>
  </si>
  <si>
    <t>广州市越秀区人力资源和社会保障局</t>
  </si>
  <si>
    <t>推进乡村振兴，剩余资金已结转下年继续使用。</t>
  </si>
  <si>
    <t>区本级扶贫资金</t>
  </si>
  <si>
    <t>区级</t>
  </si>
  <si>
    <t>广州市越秀区商务局</t>
  </si>
  <si>
    <t>支援新疆、西藏、贵州毕节和黔南等地区</t>
  </si>
  <si>
    <t>合计</t>
  </si>
  <si>
    <t>注：本表为2021年全年的预算安排及使用情况。</t>
  </si>
</sst>
</file>

<file path=xl/styles.xml><?xml version="1.0" encoding="utf-8"?>
<styleSheet xmlns="http://schemas.openxmlformats.org/spreadsheetml/2006/main">
  <numFmts count="6">
    <numFmt numFmtId="176" formatCode="#,##0.00_);[Red]\(#,##0.00\)"/>
    <numFmt numFmtId="42" formatCode="_ &quot;￥&quot;* #,##0_ ;_ &quot;￥&quot;* \-#,##0_ ;_ &quot;￥&quot;* &quot;-&quot;_ ;_ @_ "/>
    <numFmt numFmtId="44" formatCode="_ &quot;￥&quot;* #,##0.00_ ;_ &quot;￥&quot;* \-#,##0.00_ ;_ &quot;￥&quot;* &quot;-&quot;??_ ;_ @_ "/>
    <numFmt numFmtId="177" formatCode="#,##0_ "/>
    <numFmt numFmtId="41" formatCode="_ * #,##0_ ;_ * \-#,##0_ ;_ * &quot;-&quot;_ ;_ @_ "/>
    <numFmt numFmtId="43" formatCode="_ * #,##0.00_ ;_ * \-#,##0.00_ ;_ * &quot;-&quot;??_ ;_ @_ "/>
  </numFmts>
  <fonts count="30">
    <font>
      <sz val="11"/>
      <color theme="1"/>
      <name val="宋体"/>
      <charset val="134"/>
      <scheme val="minor"/>
    </font>
    <font>
      <sz val="11"/>
      <name val="宋体"/>
      <charset val="134"/>
    </font>
    <font>
      <b/>
      <sz val="10"/>
      <name val="宋体"/>
      <charset val="134"/>
    </font>
    <font>
      <sz val="10"/>
      <name val="宋体"/>
      <charset val="134"/>
    </font>
    <font>
      <b/>
      <sz val="12"/>
      <name val="宋体"/>
      <charset val="134"/>
    </font>
    <font>
      <b/>
      <sz val="11"/>
      <name val="宋体"/>
      <charset val="134"/>
    </font>
    <font>
      <sz val="10"/>
      <color theme="1"/>
      <name val="宋体"/>
      <charset val="134"/>
      <scheme val="minor"/>
    </font>
    <font>
      <sz val="11"/>
      <color rgb="FFFF0000"/>
      <name val="宋体"/>
      <charset val="134"/>
      <scheme val="minor"/>
    </font>
    <font>
      <sz val="11"/>
      <color rgb="FFFF0000"/>
      <name val="宋体"/>
      <charset val="134"/>
    </font>
    <font>
      <sz val="10"/>
      <color rgb="FFFF0000"/>
      <name val="宋体"/>
      <charset val="134"/>
    </font>
    <font>
      <i/>
      <sz val="11"/>
      <color rgb="FF7F7F7F"/>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sz val="11"/>
      <color rgb="FF9C0006"/>
      <name val="宋体"/>
      <charset val="0"/>
      <scheme val="minor"/>
    </font>
    <font>
      <b/>
      <sz val="11"/>
      <color rgb="FF3F3F3F"/>
      <name val="宋体"/>
      <charset val="0"/>
      <scheme val="minor"/>
    </font>
    <font>
      <b/>
      <sz val="11"/>
      <color rgb="FFFA7D00"/>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sz val="12"/>
      <name val="宋体"/>
      <charset val="134"/>
    </font>
    <font>
      <b/>
      <sz val="11"/>
      <color rgb="FFFFFFFF"/>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5" borderId="3" applyNumberFormat="0" applyFont="0" applyAlignment="0" applyProtection="0">
      <alignment vertical="center"/>
    </xf>
    <xf numFmtId="0" fontId="11" fillId="17"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3" fillId="0" borderId="5" applyNumberFormat="0" applyFill="0" applyAlignment="0" applyProtection="0">
      <alignment vertical="center"/>
    </xf>
    <xf numFmtId="0" fontId="21" fillId="0" borderId="5" applyNumberFormat="0" applyFill="0" applyAlignment="0" applyProtection="0">
      <alignment vertical="center"/>
    </xf>
    <xf numFmtId="0" fontId="11" fillId="20" borderId="0" applyNumberFormat="0" applyBorder="0" applyAlignment="0" applyProtection="0">
      <alignment vertical="center"/>
    </xf>
    <xf numFmtId="0" fontId="18" fillId="0" borderId="7" applyNumberFormat="0" applyFill="0" applyAlignment="0" applyProtection="0">
      <alignment vertical="center"/>
    </xf>
    <xf numFmtId="0" fontId="11" fillId="2" borderId="0" applyNumberFormat="0" applyBorder="0" applyAlignment="0" applyProtection="0">
      <alignment vertical="center"/>
    </xf>
    <xf numFmtId="0" fontId="16" fillId="10" borderId="4" applyNumberFormat="0" applyAlignment="0" applyProtection="0">
      <alignment vertical="center"/>
    </xf>
    <xf numFmtId="0" fontId="17" fillId="10" borderId="2" applyNumberFormat="0" applyAlignment="0" applyProtection="0">
      <alignment vertical="center"/>
    </xf>
    <xf numFmtId="0" fontId="27" fillId="25" borderId="8" applyNumberFormat="0" applyAlignment="0" applyProtection="0">
      <alignment vertical="center"/>
    </xf>
    <xf numFmtId="0" fontId="12" fillId="19" borderId="0" applyNumberFormat="0" applyBorder="0" applyAlignment="0" applyProtection="0">
      <alignment vertical="center"/>
    </xf>
    <xf numFmtId="0" fontId="11" fillId="7" borderId="0" applyNumberFormat="0" applyBorder="0" applyAlignment="0" applyProtection="0">
      <alignment vertical="center"/>
    </xf>
    <xf numFmtId="0" fontId="25" fillId="0" borderId="6" applyNumberFormat="0" applyFill="0" applyAlignment="0" applyProtection="0">
      <alignment vertical="center"/>
    </xf>
    <xf numFmtId="0" fontId="29" fillId="0" borderId="9" applyNumberFormat="0" applyFill="0" applyAlignment="0" applyProtection="0">
      <alignment vertical="center"/>
    </xf>
    <xf numFmtId="0" fontId="24" fillId="18" borderId="0" applyNumberFormat="0" applyBorder="0" applyAlignment="0" applyProtection="0">
      <alignment vertical="center"/>
    </xf>
    <xf numFmtId="0" fontId="28" fillId="30" borderId="0" applyNumberFormat="0" applyBorder="0" applyAlignment="0" applyProtection="0">
      <alignment vertical="center"/>
    </xf>
    <xf numFmtId="0" fontId="12" fillId="14" borderId="0" applyNumberFormat="0" applyBorder="0" applyAlignment="0" applyProtection="0">
      <alignment vertical="center"/>
    </xf>
    <xf numFmtId="0" fontId="11" fillId="24"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28" borderId="0" applyNumberFormat="0" applyBorder="0" applyAlignment="0" applyProtection="0">
      <alignment vertical="center"/>
    </xf>
    <xf numFmtId="0" fontId="12" fillId="32" borderId="0" applyNumberFormat="0" applyBorder="0" applyAlignment="0" applyProtection="0">
      <alignment vertical="center"/>
    </xf>
    <xf numFmtId="0" fontId="11" fillId="13" borderId="0" applyNumberFormat="0" applyBorder="0" applyAlignment="0" applyProtection="0">
      <alignment vertical="center"/>
    </xf>
    <xf numFmtId="0" fontId="11" fillId="31" borderId="0" applyNumberFormat="0" applyBorder="0" applyAlignment="0" applyProtection="0">
      <alignment vertical="center"/>
    </xf>
    <xf numFmtId="0" fontId="26" fillId="0" borderId="0">
      <alignment vertical="center"/>
    </xf>
    <xf numFmtId="0" fontId="12" fillId="22" borderId="0" applyNumberFormat="0" applyBorder="0" applyAlignment="0" applyProtection="0">
      <alignment vertical="center"/>
    </xf>
    <xf numFmtId="0" fontId="12" fillId="12" borderId="0" applyNumberFormat="0" applyBorder="0" applyAlignment="0" applyProtection="0">
      <alignment vertical="center"/>
    </xf>
    <xf numFmtId="0" fontId="11" fillId="9" borderId="0" applyNumberFormat="0" applyBorder="0" applyAlignment="0" applyProtection="0">
      <alignment vertical="center"/>
    </xf>
    <xf numFmtId="0" fontId="12" fillId="23" borderId="0" applyNumberFormat="0" applyBorder="0" applyAlignment="0" applyProtection="0">
      <alignment vertical="center"/>
    </xf>
    <xf numFmtId="0" fontId="11" fillId="21" borderId="0" applyNumberFormat="0" applyBorder="0" applyAlignment="0" applyProtection="0">
      <alignment vertical="center"/>
    </xf>
    <xf numFmtId="0" fontId="11" fillId="27" borderId="0" applyNumberFormat="0" applyBorder="0" applyAlignment="0" applyProtection="0">
      <alignment vertical="center"/>
    </xf>
    <xf numFmtId="0" fontId="12" fillId="6" borderId="0" applyNumberFormat="0" applyBorder="0" applyAlignment="0" applyProtection="0">
      <alignment vertical="center"/>
    </xf>
    <xf numFmtId="0" fontId="11" fillId="26" borderId="0" applyNumberFormat="0" applyBorder="0" applyAlignment="0" applyProtection="0">
      <alignment vertical="center"/>
    </xf>
    <xf numFmtId="0" fontId="26" fillId="0" borderId="0">
      <alignment vertical="center"/>
    </xf>
    <xf numFmtId="43" fontId="26" fillId="0" borderId="0" applyFont="0" applyFill="0" applyBorder="0" applyAlignment="0" applyProtection="0">
      <alignment vertical="center"/>
    </xf>
  </cellStyleXfs>
  <cellXfs count="45">
    <xf numFmtId="0" fontId="0" fillId="0" borderId="0" xfId="0">
      <alignment vertical="center"/>
    </xf>
    <xf numFmtId="0" fontId="1" fillId="0" borderId="0" xfId="0" applyFont="1" applyFill="1" applyBorder="1" applyAlignment="1">
      <alignment vertical="center"/>
    </xf>
    <xf numFmtId="176" fontId="2" fillId="0"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0" fillId="0" borderId="0" xfId="0" applyFill="1" applyAlignment="1">
      <alignment horizontal="center" vertical="center"/>
    </xf>
    <xf numFmtId="0" fontId="0" fillId="0" borderId="0" xfId="0" applyFill="1">
      <alignment vertical="center"/>
    </xf>
    <xf numFmtId="0" fontId="0" fillId="0" borderId="0" xfId="0" applyFill="1">
      <alignment vertical="center"/>
    </xf>
    <xf numFmtId="0" fontId="0" fillId="0" borderId="0" xfId="0" applyFill="1">
      <alignment vertical="center"/>
    </xf>
    <xf numFmtId="177" fontId="0" fillId="0" borderId="0" xfId="0" applyNumberFormat="1" applyFill="1">
      <alignment vertical="center"/>
    </xf>
    <xf numFmtId="177" fontId="1" fillId="0" borderId="0" xfId="0" applyNumberFormat="1" applyFont="1" applyFill="1" applyBorder="1" applyAlignment="1">
      <alignment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177" fontId="5" fillId="0" borderId="0"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177" fontId="6" fillId="0"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6" fillId="0" borderId="1" xfId="0" applyFont="1" applyFill="1" applyBorder="1">
      <alignment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lignment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7" fillId="0" borderId="0" xfId="0" applyFont="1" applyFill="1" applyAlignment="1">
      <alignment horizontal="center" vertical="center"/>
    </xf>
    <xf numFmtId="0" fontId="1" fillId="0" borderId="0" xfId="0" applyFont="1" applyFill="1" applyAlignment="1">
      <alignment vertical="center"/>
    </xf>
    <xf numFmtId="0" fontId="8" fillId="0" borderId="0" xfId="0" applyFont="1" applyFill="1" applyAlignment="1">
      <alignment vertical="center"/>
    </xf>
    <xf numFmtId="176" fontId="2" fillId="0" borderId="0" xfId="0" applyNumberFormat="1" applyFont="1" applyFill="1" applyAlignment="1">
      <alignment horizontal="center" vertical="center" wrapText="1"/>
    </xf>
    <xf numFmtId="0" fontId="3" fillId="0" borderId="0" xfId="0" applyFont="1" applyFill="1" applyAlignment="1">
      <alignment vertical="center"/>
    </xf>
    <xf numFmtId="0" fontId="9"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_2007决算工作表（一）（0116）"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千位分隔 2"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
  <sheetViews>
    <sheetView tabSelected="1" workbookViewId="0">
      <pane ySplit="4" topLeftCell="A17" activePane="bottomLeft" state="frozen"/>
      <selection/>
      <selection pane="bottomLeft" activeCell="D24" sqref="D24"/>
    </sheetView>
  </sheetViews>
  <sheetFormatPr defaultColWidth="9" defaultRowHeight="13.5"/>
  <cols>
    <col min="1" max="1" width="7.75" style="7" customWidth="1"/>
    <col min="2" max="2" width="61.625" style="7" customWidth="1"/>
    <col min="3" max="3" width="15.125" style="7" customWidth="1"/>
    <col min="4" max="4" width="17.875" style="8" customWidth="1"/>
    <col min="5" max="5" width="28.375" style="7" customWidth="1"/>
    <col min="6" max="6" width="16" style="8" customWidth="1"/>
    <col min="7" max="7" width="19.125" style="8" customWidth="1"/>
    <col min="8" max="8" width="21.5" style="7" customWidth="1"/>
    <col min="9" max="9" width="13.125" style="7" customWidth="1"/>
    <col min="10" max="16384" width="9" style="7"/>
  </cols>
  <sheetData>
    <row r="1" s="1" customFormat="1" ht="14" customHeight="1" spans="4:16">
      <c r="D1" s="9"/>
      <c r="F1" s="9"/>
      <c r="G1" s="9"/>
      <c r="I1" s="37"/>
      <c r="J1" s="37"/>
      <c r="K1" s="38"/>
      <c r="L1" s="38"/>
      <c r="M1" s="38"/>
      <c r="N1" s="38"/>
      <c r="O1" s="38"/>
      <c r="P1" s="38"/>
    </row>
    <row r="2" s="2" customFormat="1" ht="25" customHeight="1" spans="1:16">
      <c r="A2" s="10" t="s">
        <v>0</v>
      </c>
      <c r="B2" s="10"/>
      <c r="C2" s="10"/>
      <c r="D2" s="11"/>
      <c r="E2" s="10"/>
      <c r="F2" s="11"/>
      <c r="G2" s="11"/>
      <c r="H2" s="10"/>
      <c r="L2" s="38"/>
      <c r="M2" s="38"/>
      <c r="N2" s="38"/>
      <c r="O2" s="38"/>
      <c r="P2" s="38"/>
    </row>
    <row r="3" s="3" customFormat="1" ht="21" customHeight="1" spans="1:16">
      <c r="A3" s="12"/>
      <c r="B3" s="12"/>
      <c r="C3" s="12"/>
      <c r="D3" s="13"/>
      <c r="E3" s="12"/>
      <c r="F3" s="13"/>
      <c r="G3" s="13"/>
      <c r="H3" s="14" t="s">
        <v>1</v>
      </c>
      <c r="I3" s="39"/>
      <c r="J3" s="38"/>
      <c r="L3" s="40"/>
      <c r="M3" s="40"/>
      <c r="N3" s="40"/>
      <c r="O3" s="40"/>
      <c r="P3" s="40"/>
    </row>
    <row r="4" s="3" customFormat="1" ht="25" customHeight="1" spans="1:16">
      <c r="A4" s="15" t="s">
        <v>2</v>
      </c>
      <c r="B4" s="15" t="s">
        <v>3</v>
      </c>
      <c r="C4" s="15" t="s">
        <v>4</v>
      </c>
      <c r="D4" s="16" t="s">
        <v>5</v>
      </c>
      <c r="E4" s="15" t="s">
        <v>6</v>
      </c>
      <c r="F4" s="16" t="s">
        <v>7</v>
      </c>
      <c r="G4" s="16" t="s">
        <v>8</v>
      </c>
      <c r="H4" s="15" t="s">
        <v>9</v>
      </c>
      <c r="I4" s="39"/>
      <c r="J4" s="40"/>
      <c r="L4" s="41"/>
      <c r="M4" s="41"/>
      <c r="N4" s="41"/>
      <c r="O4" s="41"/>
      <c r="P4" s="41"/>
    </row>
    <row r="5" s="4" customFormat="1" ht="28" customHeight="1" spans="1:12">
      <c r="A5" s="17">
        <v>1</v>
      </c>
      <c r="B5" s="18" t="s">
        <v>10</v>
      </c>
      <c r="C5" s="17" t="s">
        <v>11</v>
      </c>
      <c r="D5" s="19">
        <v>12782500</v>
      </c>
      <c r="E5" s="17" t="s">
        <v>12</v>
      </c>
      <c r="F5" s="19">
        <v>12782500</v>
      </c>
      <c r="G5" s="19">
        <v>12782500</v>
      </c>
      <c r="H5" s="20" t="s">
        <v>13</v>
      </c>
      <c r="I5" s="42"/>
      <c r="J5" s="43"/>
      <c r="L5" s="44"/>
    </row>
    <row r="6" s="5" customFormat="1" ht="28" customHeight="1" spans="1:10">
      <c r="A6" s="17">
        <v>2</v>
      </c>
      <c r="B6" s="18" t="s">
        <v>14</v>
      </c>
      <c r="C6" s="17" t="s">
        <v>11</v>
      </c>
      <c r="D6" s="19">
        <v>28980000</v>
      </c>
      <c r="E6" s="17" t="s">
        <v>12</v>
      </c>
      <c r="F6" s="19">
        <v>28980000</v>
      </c>
      <c r="G6" s="19">
        <v>28980000</v>
      </c>
      <c r="H6" s="20" t="s">
        <v>15</v>
      </c>
      <c r="I6" s="42"/>
      <c r="J6" s="44"/>
    </row>
    <row r="7" s="5" customFormat="1" ht="28" customHeight="1" spans="1:8">
      <c r="A7" s="17">
        <v>3</v>
      </c>
      <c r="B7" s="18" t="s">
        <v>16</v>
      </c>
      <c r="C7" s="17" t="s">
        <v>17</v>
      </c>
      <c r="D7" s="19">
        <v>130000</v>
      </c>
      <c r="E7" s="17" t="s">
        <v>12</v>
      </c>
      <c r="F7" s="19">
        <v>130000</v>
      </c>
      <c r="G7" s="19">
        <v>130000</v>
      </c>
      <c r="H7" s="20" t="s">
        <v>18</v>
      </c>
    </row>
    <row r="8" s="5" customFormat="1" ht="28" customHeight="1" spans="1:8">
      <c r="A8" s="17">
        <v>4</v>
      </c>
      <c r="B8" s="18" t="s">
        <v>19</v>
      </c>
      <c r="C8" s="17" t="s">
        <v>17</v>
      </c>
      <c r="D8" s="19">
        <v>45470000</v>
      </c>
      <c r="E8" s="17" t="s">
        <v>12</v>
      </c>
      <c r="F8" s="19">
        <v>45470000</v>
      </c>
      <c r="G8" s="19">
        <v>45470000</v>
      </c>
      <c r="H8" s="20" t="s">
        <v>15</v>
      </c>
    </row>
    <row r="9" s="6" customFormat="1" ht="28" customHeight="1" spans="1:8">
      <c r="A9" s="17">
        <v>5</v>
      </c>
      <c r="B9" s="21" t="s">
        <v>20</v>
      </c>
      <c r="C9" s="22" t="s">
        <v>21</v>
      </c>
      <c r="D9" s="23">
        <f t="shared" ref="D9:G9" si="0">354404+270000</f>
        <v>624404</v>
      </c>
      <c r="E9" s="22" t="s">
        <v>22</v>
      </c>
      <c r="F9" s="23">
        <f t="shared" si="0"/>
        <v>624404</v>
      </c>
      <c r="G9" s="23">
        <f t="shared" si="0"/>
        <v>624404</v>
      </c>
      <c r="H9" s="24" t="s">
        <v>23</v>
      </c>
    </row>
    <row r="10" s="5" customFormat="1" ht="28" customHeight="1" spans="1:8">
      <c r="A10" s="17">
        <v>6</v>
      </c>
      <c r="B10" s="18" t="s">
        <v>24</v>
      </c>
      <c r="C10" s="17" t="s">
        <v>11</v>
      </c>
      <c r="D10" s="19">
        <v>39495</v>
      </c>
      <c r="E10" s="17" t="s">
        <v>25</v>
      </c>
      <c r="F10" s="19">
        <v>39495</v>
      </c>
      <c r="G10" s="19">
        <v>39495</v>
      </c>
      <c r="H10" s="25" t="s">
        <v>26</v>
      </c>
    </row>
    <row r="11" s="5" customFormat="1" ht="28" customHeight="1" spans="1:8">
      <c r="A11" s="17">
        <v>7</v>
      </c>
      <c r="B11" s="26" t="s">
        <v>27</v>
      </c>
      <c r="C11" s="17" t="s">
        <v>28</v>
      </c>
      <c r="D11" s="19">
        <v>4388</v>
      </c>
      <c r="E11" s="17" t="s">
        <v>25</v>
      </c>
      <c r="F11" s="19">
        <v>4388</v>
      </c>
      <c r="G11" s="19">
        <v>4388</v>
      </c>
      <c r="H11" s="18" t="s">
        <v>29</v>
      </c>
    </row>
    <row r="12" s="6" customFormat="1" ht="28" customHeight="1" spans="1:8">
      <c r="A12" s="17">
        <v>8</v>
      </c>
      <c r="B12" s="24" t="s">
        <v>30</v>
      </c>
      <c r="C12" s="22" t="s">
        <v>11</v>
      </c>
      <c r="D12" s="23">
        <v>536901</v>
      </c>
      <c r="E12" s="22" t="s">
        <v>31</v>
      </c>
      <c r="F12" s="23">
        <v>536901</v>
      </c>
      <c r="G12" s="23">
        <v>536901</v>
      </c>
      <c r="H12" s="24" t="s">
        <v>32</v>
      </c>
    </row>
    <row r="13" s="6" customFormat="1" ht="28" customHeight="1" spans="1:8">
      <c r="A13" s="17">
        <v>9</v>
      </c>
      <c r="B13" s="24" t="s">
        <v>33</v>
      </c>
      <c r="C13" s="22" t="s">
        <v>11</v>
      </c>
      <c r="D13" s="23">
        <v>67230</v>
      </c>
      <c r="E13" s="22" t="s">
        <v>31</v>
      </c>
      <c r="F13" s="23">
        <v>67230</v>
      </c>
      <c r="G13" s="23">
        <v>67230</v>
      </c>
      <c r="H13" s="24" t="s">
        <v>34</v>
      </c>
    </row>
    <row r="14" s="6" customFormat="1" ht="28" customHeight="1" spans="1:8">
      <c r="A14" s="17">
        <v>10</v>
      </c>
      <c r="B14" s="27" t="s">
        <v>35</v>
      </c>
      <c r="C14" s="22" t="s">
        <v>28</v>
      </c>
      <c r="D14" s="23">
        <v>85126</v>
      </c>
      <c r="E14" s="22" t="s">
        <v>31</v>
      </c>
      <c r="F14" s="23">
        <v>85126</v>
      </c>
      <c r="G14" s="23">
        <v>85126</v>
      </c>
      <c r="H14" s="24" t="s">
        <v>36</v>
      </c>
    </row>
    <row r="15" s="6" customFormat="1" ht="28" customHeight="1" spans="1:8">
      <c r="A15" s="17">
        <v>11</v>
      </c>
      <c r="B15" s="21" t="s">
        <v>37</v>
      </c>
      <c r="C15" s="22" t="s">
        <v>17</v>
      </c>
      <c r="D15" s="23">
        <v>280000</v>
      </c>
      <c r="E15" s="22" t="s">
        <v>38</v>
      </c>
      <c r="F15" s="23">
        <v>280000</v>
      </c>
      <c r="G15" s="23">
        <v>280000</v>
      </c>
      <c r="H15" s="24" t="s">
        <v>39</v>
      </c>
    </row>
    <row r="16" s="6" customFormat="1" ht="28" customHeight="1" spans="1:8">
      <c r="A16" s="17">
        <v>12</v>
      </c>
      <c r="B16" s="21" t="s">
        <v>40</v>
      </c>
      <c r="C16" s="22" t="s">
        <v>11</v>
      </c>
      <c r="D16" s="23">
        <f t="shared" ref="D16:G16" si="1">5421000+652800</f>
        <v>6073800</v>
      </c>
      <c r="E16" s="22" t="s">
        <v>41</v>
      </c>
      <c r="F16" s="23">
        <f t="shared" si="1"/>
        <v>6073800</v>
      </c>
      <c r="G16" s="23">
        <f t="shared" si="1"/>
        <v>6073800</v>
      </c>
      <c r="H16" s="24" t="s">
        <v>42</v>
      </c>
    </row>
    <row r="17" s="7" customFormat="1" ht="28" customHeight="1" spans="1:8">
      <c r="A17" s="17">
        <v>13</v>
      </c>
      <c r="B17" s="28" t="s">
        <v>43</v>
      </c>
      <c r="C17" s="29" t="s">
        <v>11</v>
      </c>
      <c r="D17" s="30">
        <f t="shared" ref="D17:G17" si="2">21110000+2560000</f>
        <v>23670000</v>
      </c>
      <c r="E17" s="29" t="s">
        <v>38</v>
      </c>
      <c r="F17" s="30">
        <f t="shared" si="2"/>
        <v>23670000</v>
      </c>
      <c r="G17" s="30">
        <f t="shared" si="2"/>
        <v>23670000</v>
      </c>
      <c r="H17" s="31" t="s">
        <v>44</v>
      </c>
    </row>
    <row r="18" s="7" customFormat="1" ht="28" customHeight="1" spans="1:8">
      <c r="A18" s="17">
        <v>14</v>
      </c>
      <c r="B18" s="28" t="s">
        <v>45</v>
      </c>
      <c r="C18" s="29" t="s">
        <v>11</v>
      </c>
      <c r="D18" s="30">
        <v>232440</v>
      </c>
      <c r="E18" s="29" t="s">
        <v>46</v>
      </c>
      <c r="F18" s="30">
        <v>232440</v>
      </c>
      <c r="G18" s="30">
        <v>218400</v>
      </c>
      <c r="H18" s="32" t="s">
        <v>47</v>
      </c>
    </row>
    <row r="19" s="7" customFormat="1" ht="28" customHeight="1" spans="1:8">
      <c r="A19" s="17">
        <v>15</v>
      </c>
      <c r="B19" s="28" t="s">
        <v>48</v>
      </c>
      <c r="C19" s="29" t="s">
        <v>11</v>
      </c>
      <c r="D19" s="30">
        <f t="shared" ref="D19:G19" si="3">28396400</f>
        <v>28396400</v>
      </c>
      <c r="E19" s="29" t="s">
        <v>49</v>
      </c>
      <c r="F19" s="30">
        <f t="shared" si="3"/>
        <v>28396400</v>
      </c>
      <c r="G19" s="30">
        <f t="shared" si="3"/>
        <v>28396400</v>
      </c>
      <c r="H19" s="31" t="s">
        <v>50</v>
      </c>
    </row>
    <row r="20" s="7" customFormat="1" ht="28" customHeight="1" spans="1:8">
      <c r="A20" s="17">
        <v>16</v>
      </c>
      <c r="B20" s="28" t="s">
        <v>51</v>
      </c>
      <c r="C20" s="29" t="s">
        <v>11</v>
      </c>
      <c r="D20" s="30">
        <v>1433200</v>
      </c>
      <c r="E20" s="29" t="s">
        <v>49</v>
      </c>
      <c r="F20" s="30">
        <v>1433200</v>
      </c>
      <c r="G20" s="30">
        <v>1433200</v>
      </c>
      <c r="H20" s="31" t="s">
        <v>52</v>
      </c>
    </row>
    <row r="21" ht="28" customHeight="1" spans="1:8">
      <c r="A21" s="17">
        <v>17</v>
      </c>
      <c r="B21" s="28" t="s">
        <v>53</v>
      </c>
      <c r="C21" s="29" t="s">
        <v>28</v>
      </c>
      <c r="D21" s="30">
        <v>10912400</v>
      </c>
      <c r="E21" s="29" t="s">
        <v>49</v>
      </c>
      <c r="F21" s="30">
        <v>10912400</v>
      </c>
      <c r="G21" s="30">
        <v>7037521.38</v>
      </c>
      <c r="H21" s="32" t="s">
        <v>54</v>
      </c>
    </row>
    <row r="22" ht="30" customHeight="1" spans="1:8">
      <c r="A22" s="17">
        <v>18</v>
      </c>
      <c r="B22" s="28" t="s">
        <v>55</v>
      </c>
      <c r="C22" s="29" t="s">
        <v>28</v>
      </c>
      <c r="D22" s="30">
        <v>3199300</v>
      </c>
      <c r="E22" s="29" t="s">
        <v>49</v>
      </c>
      <c r="F22" s="30">
        <v>3199300</v>
      </c>
      <c r="G22" s="30">
        <v>2075296.91</v>
      </c>
      <c r="H22" s="32" t="s">
        <v>54</v>
      </c>
    </row>
    <row r="23" s="7" customFormat="1" ht="28" customHeight="1" spans="1:8">
      <c r="A23" s="17">
        <v>19</v>
      </c>
      <c r="B23" s="28" t="s">
        <v>56</v>
      </c>
      <c r="C23" s="29" t="s">
        <v>21</v>
      </c>
      <c r="D23" s="30">
        <v>135000</v>
      </c>
      <c r="E23" s="29" t="s">
        <v>46</v>
      </c>
      <c r="F23" s="30">
        <v>135000</v>
      </c>
      <c r="G23" s="30">
        <v>105000</v>
      </c>
      <c r="H23" s="32" t="s">
        <v>57</v>
      </c>
    </row>
    <row r="24" ht="49" customHeight="1" spans="1:8">
      <c r="A24" s="17">
        <v>20</v>
      </c>
      <c r="B24" s="28" t="s">
        <v>58</v>
      </c>
      <c r="C24" s="29" t="s">
        <v>28</v>
      </c>
      <c r="D24" s="30">
        <v>3155390</v>
      </c>
      <c r="E24" s="29" t="s">
        <v>59</v>
      </c>
      <c r="F24" s="30">
        <v>3155390</v>
      </c>
      <c r="G24" s="30">
        <v>426964.32</v>
      </c>
      <c r="H24" s="32" t="s">
        <v>60</v>
      </c>
    </row>
    <row r="25" ht="28" customHeight="1" spans="1:8">
      <c r="A25" s="17">
        <v>21</v>
      </c>
      <c r="B25" s="28" t="s">
        <v>61</v>
      </c>
      <c r="C25" s="29" t="s">
        <v>11</v>
      </c>
      <c r="D25" s="30">
        <v>1120000</v>
      </c>
      <c r="E25" s="29" t="s">
        <v>62</v>
      </c>
      <c r="F25" s="30">
        <v>1120000</v>
      </c>
      <c r="G25" s="30">
        <v>529183.67</v>
      </c>
      <c r="H25" s="32" t="s">
        <v>63</v>
      </c>
    </row>
    <row r="26" ht="28" customHeight="1" spans="1:8">
      <c r="A26" s="17">
        <v>22</v>
      </c>
      <c r="B26" s="33" t="s">
        <v>64</v>
      </c>
      <c r="C26" s="34" t="s">
        <v>65</v>
      </c>
      <c r="D26" s="30">
        <f t="shared" ref="D26:G26" si="4">222159207-529183.67-29850</f>
        <v>221600173.33</v>
      </c>
      <c r="E26" s="35" t="s">
        <v>66</v>
      </c>
      <c r="F26" s="30">
        <f t="shared" si="4"/>
        <v>221600173.33</v>
      </c>
      <c r="G26" s="30">
        <f t="shared" si="4"/>
        <v>221600173.33</v>
      </c>
      <c r="H26" s="36" t="s">
        <v>67</v>
      </c>
    </row>
    <row r="27" ht="28" customHeight="1" spans="1:8">
      <c r="A27" s="28"/>
      <c r="B27" s="28" t="s">
        <v>68</v>
      </c>
      <c r="C27" s="28"/>
      <c r="D27" s="30">
        <f>SUM(D5:D26)</f>
        <v>388928147.33</v>
      </c>
      <c r="E27" s="29"/>
      <c r="F27" s="30">
        <f>SUM(F5:F26)</f>
        <v>388928147.33</v>
      </c>
      <c r="G27" s="30">
        <f>SUM(G5:G26)</f>
        <v>380565983.61</v>
      </c>
      <c r="H27" s="28"/>
    </row>
    <row r="28" ht="21" customHeight="1" spans="1:1">
      <c r="A28" s="7" t="s">
        <v>69</v>
      </c>
    </row>
  </sheetData>
  <mergeCells count="1">
    <mergeCell ref="A2:H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2021-04-30T04:06:00Z</dcterms:created>
  <dcterms:modified xsi:type="dcterms:W3CDTF">2022-05-11T09:10:13Z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77707A497E6B48DCBECB30BE0E52B504</vt:lpwstr>
  </property>
  <property fmtid="{D5CDD505-2E9C-101B-9397-08002B2CF9AE}" pid="3" name="KSOProductBuildVer">
    <vt:lpwstr>2052-11.1.0.11636</vt:lpwstr>
  </property>
  <property fmtid="{D5CDD505-2E9C-101B-9397-08002B2CF9AE}" pid="4" name="commondata">
    <vt:lpwstr>eyJoZGlkIjoiZTIyMjVjNWVjYzQ1NDQzYmMxMGZhY2U0YjRkNDViOWMifQ==</vt:lpwstr>
  </property>
</Properties>
</file>