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Sheet1!$A$2:$H$74</definedName>
    <definedName name="_xlnm.Print_Titles" localSheetId="0">Sheet1!$1:$2</definedName>
    <definedName name="_xlnm.Print_Area" localSheetId="0">Sheet1!$A$1:$H$74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<sst xmlns="http://schemas.openxmlformats.org/spreadsheetml/2006/main" count="200" uniqueCount="107">
  <si>
    <t>大东街养老服务设施及长者饭堂优化提升项目清单
报价表</t>
  </si>
  <si>
    <t>序号</t>
  </si>
  <si>
    <t>项目名称</t>
  </si>
  <si>
    <t>项目特征描述</t>
  </si>
  <si>
    <t>计量单位</t>
  </si>
  <si>
    <t>工程量</t>
  </si>
  <si>
    <t>综合单价（元）</t>
  </si>
  <si>
    <t>综合合价（元）</t>
  </si>
  <si>
    <t>备注</t>
  </si>
  <si>
    <t>一.中山三路社区</t>
  </si>
  <si>
    <t>拆除《星光老年之家福利彩票资助》牌匾</t>
  </si>
  <si>
    <t>1.拆除2个广告牌</t>
  </si>
  <si>
    <t>个</t>
  </si>
  <si>
    <t>空调外机移位</t>
  </si>
  <si>
    <t>1、拆除原有空调外机；
2、重新安装空调外机；
3、空调铜管接驳6米；
4、加雪种</t>
  </si>
  <si>
    <t>台</t>
  </si>
  <si>
    <t>拆除原有铝合金窗</t>
  </si>
  <si>
    <t>1、拆除名称：拆除原有铝合金玻璃窗</t>
  </si>
  <si>
    <t>m²</t>
  </si>
  <si>
    <t>重新安装铝合金玻璃窗户</t>
  </si>
  <si>
    <t>1、名称：重新安装成品铝合金内开窗；
2、安装尺寸 900*1600mm</t>
  </si>
  <si>
    <t>原有外墙面喷白色外墙漆</t>
  </si>
  <si>
    <t>1、原有外墙基础清理；
2、底层满挂玻纤网
3、基层满挂外墙腻子粉两遍
4、面层喷外墙漆（底漆一遍，面漆两遍）</t>
  </si>
  <si>
    <t>门口LOG0，牌匾改造</t>
  </si>
  <si>
    <t>1.安装牌匾（尺寸：8*1.2m）
2.SH8843枣红 铝塑板4mm厚
3.骨架材料：镀锌钢骨架
4.底板材料：防水水泥板</t>
  </si>
  <si>
    <t>牌匾LOGO</t>
  </si>
  <si>
    <t>1.CMYK模式
C:25 M:100 Y：100 K:0
红色亚克力板2.510mm*510mm（长*宽）</t>
  </si>
  <si>
    <t>套</t>
  </si>
  <si>
    <t>牌匾logo字体</t>
  </si>
  <si>
    <t>1.CMYK模式
C:0 M:0 Y：0 K:90
深灰色亚克力板2.800mm*220mm（长*宽）</t>
  </si>
  <si>
    <t>外立面装饰</t>
  </si>
  <si>
    <t>1.黄柚木仿木纹铝板(尺寸：7.2*3.4m)
2.厚度：2mm
3.镀锌钢架40*40*4骨架</t>
  </si>
  <si>
    <t>自发光铝板</t>
  </si>
  <si>
    <t>1.自发光铝板(尺寸：1.1*3.1m)
2.厚度：3mm
3.12厘阻燃板基层；
4.骨架材料：镀锌钢骨架</t>
  </si>
  <si>
    <t>字体</t>
  </si>
  <si>
    <t>1.X区X街综合养老服务中心
&amp;
XX街道/镇XX社区/村颐康服务站pvc板2.字体：思源黑体（粗黑）
字号： 600pt
字符间距：
装修使用材料参考
50%</t>
  </si>
  <si>
    <t>1.广州养老 PVC板
2.字体：思源黑体（粗黑）
字号： 1000pt
字符间距： 120%</t>
  </si>
  <si>
    <t>拆除雨棚</t>
  </si>
  <si>
    <t>1.名称：拆除原有不锈钢雨棚</t>
  </si>
  <si>
    <t>垃圾淤泥清运</t>
  </si>
  <si>
    <t>淤泥清运</t>
  </si>
  <si>
    <t>项</t>
  </si>
  <si>
    <t>户内电表更换</t>
  </si>
  <si>
    <t>1.拆除户内原旧电表；
2.安装新电表</t>
  </si>
  <si>
    <t>大厅灯盘更换</t>
  </si>
  <si>
    <t>1.拆除大厅原有灯盘1200*600；
2.新安装灯盘1200*600,60W</t>
  </si>
  <si>
    <t>防滑垫</t>
  </si>
  <si>
    <t>1.卫生间PVC防滑垫800*2200mm</t>
  </si>
  <si>
    <t>㎡</t>
  </si>
  <si>
    <t>小计</t>
  </si>
  <si>
    <t>二.荣华南社区</t>
  </si>
  <si>
    <t>拆除卫生间地面瓷砖</t>
  </si>
  <si>
    <t>1.名称：打凿原有卫生间地面瓷砖，含水泥砂浆找平层</t>
  </si>
  <si>
    <t>m2</t>
  </si>
  <si>
    <t>打凿卫生间地面回填陶粒混凝土基层</t>
  </si>
  <si>
    <t>1.名称：打凿卫生间地面回填陶粒混凝土基层</t>
  </si>
  <si>
    <t>地面基层水泥砂浆找平</t>
  </si>
  <si>
    <t>1.名称：地面基层30mm厚1:2.5水泥砂浆找平</t>
  </si>
  <si>
    <t>地面基层做防水处理</t>
  </si>
  <si>
    <t>1.名称：基层油双组份聚氨酯防水涂料 3mm厚</t>
  </si>
  <si>
    <t>地面回填陶粒混凝土基层</t>
  </si>
  <si>
    <t>1.名称：地面回填陶粒混凝土基层</t>
  </si>
  <si>
    <t>卫生间地面铺地砖</t>
  </si>
  <si>
    <t>1.找平层厚度、砂浆配合比:30厚1：4干硬性水泥砂浆
2.结合层厚度、砂浆配合比:5厚素水泥浆结合层
3.面层材料品种、规格、颜色:300x300mm(防酸碱)防滑砖
4.嵌缝材料种类:专用地砖填缝剂
5.其他说明:地砖款式及规格需要经过建设单位确认后方可施工</t>
  </si>
  <si>
    <t>给排水管道改造</t>
  </si>
  <si>
    <t>1.名称：室内给排水管道调整改造</t>
  </si>
  <si>
    <t>成人座便器</t>
  </si>
  <si>
    <t>1.材质:陶瓷
2.规格、类型:坐式
3.附件名称、数量:含与冲水箱连接安装费用、阀门、存水弯费等给排水配件</t>
  </si>
  <si>
    <t>儿童座便器</t>
  </si>
  <si>
    <t>拆除《星光老年之家福利彩票资助》牌匾2个</t>
  </si>
  <si>
    <t>门口LOGO,牌匾改造</t>
  </si>
  <si>
    <t>1.安装牌匾（尺寸：0.7m*3.4m，2.6m*2.8m，5.4m*3.1m）
3.骨架材料：镀锌钢骨架
4.底板材料：防水水泥板</t>
  </si>
  <si>
    <t>1.黄柚木仿木纹铝板(尺寸：5.4*3.3m)
2.厚度：2mm</t>
  </si>
  <si>
    <t>1.自发光铝板(尺寸：3.3*0.75m)
2.厚度：3mm
3.骨架材料：镀锌钢骨架</t>
  </si>
  <si>
    <t>1.卫生间PVC防滑垫1650*1300mm；
2.门口防滑垫1150*1650mm</t>
  </si>
  <si>
    <t>三.兴仁里社区</t>
  </si>
  <si>
    <t xml:space="preserve">拆除《星光老年之家福利彩票资助》牌匾3个
</t>
  </si>
  <si>
    <t>1.拆除3个广告牌(尺寸：2.9*1m，1*0.9m，0.42*1.2m)</t>
  </si>
  <si>
    <t>1.安装牌匾（尺寸：2.8*0.7）
2.SH8843枣红 铝塑板4mm厚
3.骨架材料：镀锌钢骨架
4.底板材料：防水水泥板</t>
  </si>
  <si>
    <t>1.卫生间PVC防滑垫1400*1700mm；
2.门口防滑垫1400*2900mm</t>
  </si>
  <si>
    <t>四.启明社区</t>
  </si>
  <si>
    <t xml:space="preserve">拆除《星光老年之家福利彩票资助》牌匾1个
</t>
  </si>
  <si>
    <t>1.拆除1个广告牌（尺寸：1*0.9m）</t>
  </si>
  <si>
    <t>新做不锈钢牌匾“广州石化离退养工作部广州工作站”</t>
  </si>
  <si>
    <t>1.新做不锈钢牌匾（尺寸：600*400*20mm厚）2.雕刻字体</t>
  </si>
  <si>
    <t>拆除广州市大东街服务站牌匾1个</t>
  </si>
  <si>
    <t>1.拆除牌匾</t>
  </si>
  <si>
    <t>1.安装牌匾（尺寸：5.8*1.1）
2.SH8843枣红 铝塑板4mm厚
3.骨架材料：镀锌钢骨架
4.底板材料：防水水泥板</t>
  </si>
  <si>
    <t>1.卫生间PVC防滑垫1150*2900mm；
2.门口防滑垫1300*4100+1050*1200mm</t>
  </si>
  <si>
    <t>铲除油漆面</t>
  </si>
  <si>
    <t>1.铲除部位名称:原受潮墙面铲除原有油漆（含腻子粉基层）</t>
  </si>
  <si>
    <t>门口左侧公告栏位置</t>
  </si>
  <si>
    <t>墙面基层油抗碱底漆（墙固）</t>
  </si>
  <si>
    <t>1.油漆品种、刷漆遍数:墙面基层油抗碱底漆（墙固）一遍</t>
  </si>
  <si>
    <t>墙面面抹灰面油漆</t>
  </si>
  <si>
    <t>1.基层类型:天棚面
2.腻子种类:成品耐水腻子粉
3.刮腻子遍数:2遍
4.油漆品种、刷漆遍数:白色无机涂料（底漆一遍，面漆两遍）</t>
  </si>
  <si>
    <t>五.仁秀新社区</t>
  </si>
  <si>
    <t xml:space="preserve">拆除《星光老年之家福利彩票资助》牌匾2个
</t>
  </si>
  <si>
    <t>1.拆除2个广告牌(尺寸：0.7*2m,1*0.9m)</t>
  </si>
  <si>
    <t>1.安装牌匾（尺寸：2.4*0.8）
2.SH8843枣红 铝塑板4mm厚
3.骨架材料：镀锌钢骨架
4.底板材料：防水水泥板</t>
  </si>
  <si>
    <t>更换玻璃大门</t>
  </si>
  <si>
    <t>1.拆除原玻璃门：1400*2200mm；2.重新安装10厘钢化玻璃地弹门：1400*2200mm</t>
  </si>
  <si>
    <t>1.卫生间PVC防滑垫1600*1400mm；
2.门口防滑垫900*1900mm</t>
  </si>
  <si>
    <t>总合计</t>
  </si>
  <si>
    <t>措施费及管理费</t>
  </si>
  <si>
    <t>税金</t>
  </si>
  <si>
    <t>总合计（含税）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</si>
</sst>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center" vertical="center" wrapText="1"/>
    </xf>
    <xf numFmtId="176" fontId="5" fillId="0" borderId="5" xfId="49" applyNumberFormat="1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6" fillId="0" borderId="8" xfId="49" applyFont="1" applyFill="1" applyBorder="1" applyAlignment="1">
      <alignment horizontal="left" vertical="center" wrapText="1"/>
    </xf>
    <xf numFmtId="0" fontId="6" fillId="0" borderId="8" xfId="49" applyFont="1" applyFill="1" applyBorder="1" applyAlignment="1">
      <alignment horizontal="center" vertical="center" wrapText="1"/>
    </xf>
    <xf numFmtId="176" fontId="6" fillId="0" borderId="8" xfId="49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1" Type="http://schemas.openxmlformats.org/officeDocument/2006/relationships/image" Target="../media/image11.pn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149860</xdr:colOff>
      <xdr:row>8</xdr:row>
      <xdr:rowOff>48260</xdr:rowOff>
    </xdr:from>
    <xdr:to>
      <xdr:col>7</xdr:col>
      <xdr:colOff>1857375</xdr:colOff>
      <xdr:row>9</xdr:row>
      <xdr:rowOff>345440</xdr:rowOff>
    </xdr:to>
    <xdr:pic>
      <xdr:nvPicPr>
        <xdr:cNvPr id="17" name="图片 16" descr="3543acdb4612feb2ae14a6ab54ed15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52415" y="4798060"/>
          <a:ext cx="1707515" cy="1275080"/>
        </a:xfrm>
        <a:prstGeom prst="rect">
          <a:avLst/>
        </a:prstGeom>
      </xdr:spPr>
    </xdr:pic>
    <xdr:clientData/>
  </xdr:twoCellAnchor>
  <xdr:twoCellAnchor editAs="oneCell">
    <xdr:from>
      <xdr:col>7</xdr:col>
      <xdr:colOff>107950</xdr:colOff>
      <xdr:row>31</xdr:row>
      <xdr:rowOff>103505</xdr:rowOff>
    </xdr:from>
    <xdr:to>
      <xdr:col>7</xdr:col>
      <xdr:colOff>1922145</xdr:colOff>
      <xdr:row>32</xdr:row>
      <xdr:rowOff>727075</xdr:rowOff>
    </xdr:to>
    <xdr:pic>
      <xdr:nvPicPr>
        <xdr:cNvPr id="19" name="图片 18" descr="b211633bb761c9e608acd2e2259ea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0505" y="21731605"/>
          <a:ext cx="1814195" cy="1360170"/>
        </a:xfrm>
        <a:prstGeom prst="rect">
          <a:avLst/>
        </a:prstGeom>
      </xdr:spPr>
    </xdr:pic>
    <xdr:clientData/>
  </xdr:twoCellAnchor>
  <xdr:twoCellAnchor editAs="oneCell">
    <xdr:from>
      <xdr:col>7</xdr:col>
      <xdr:colOff>52070</xdr:colOff>
      <xdr:row>10</xdr:row>
      <xdr:rowOff>74295</xdr:rowOff>
    </xdr:from>
    <xdr:to>
      <xdr:col>7</xdr:col>
      <xdr:colOff>1847850</xdr:colOff>
      <xdr:row>12</xdr:row>
      <xdr:rowOff>924560</xdr:rowOff>
    </xdr:to>
    <xdr:pic>
      <xdr:nvPicPr>
        <xdr:cNvPr id="27" name="图片 26" descr="ad57c1688f8c73a15edc781388421a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254625" y="6589395"/>
          <a:ext cx="1795780" cy="3199765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33</xdr:row>
      <xdr:rowOff>165735</xdr:rowOff>
    </xdr:from>
    <xdr:to>
      <xdr:col>7</xdr:col>
      <xdr:colOff>1914525</xdr:colOff>
      <xdr:row>35</xdr:row>
      <xdr:rowOff>295275</xdr:rowOff>
    </xdr:to>
    <xdr:pic>
      <xdr:nvPicPr>
        <xdr:cNvPr id="28" name="图片 27" descr="ad57c1688f8c73a15edc781388421ae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335905" y="23355935"/>
          <a:ext cx="1781175" cy="3190240"/>
        </a:xfrm>
        <a:prstGeom prst="rect">
          <a:avLst/>
        </a:prstGeom>
      </xdr:spPr>
    </xdr:pic>
    <xdr:clientData/>
  </xdr:twoCellAnchor>
  <xdr:twoCellAnchor editAs="oneCell">
    <xdr:from>
      <xdr:col>7</xdr:col>
      <xdr:colOff>273050</xdr:colOff>
      <xdr:row>51</xdr:row>
      <xdr:rowOff>22860</xdr:rowOff>
    </xdr:from>
    <xdr:to>
      <xdr:col>7</xdr:col>
      <xdr:colOff>1589405</xdr:colOff>
      <xdr:row>51</xdr:row>
      <xdr:rowOff>1007745</xdr:rowOff>
    </xdr:to>
    <xdr:pic>
      <xdr:nvPicPr>
        <xdr:cNvPr id="2" name="图片 1" descr="419d4dd8f8e03ef04d7f40b637f455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475605" y="36649660"/>
          <a:ext cx="1316355" cy="984885"/>
        </a:xfrm>
        <a:prstGeom prst="rect">
          <a:avLst/>
        </a:prstGeom>
      </xdr:spPr>
    </xdr:pic>
    <xdr:clientData/>
  </xdr:twoCellAnchor>
  <xdr:twoCellAnchor editAs="oneCell">
    <xdr:from>
      <xdr:col>7</xdr:col>
      <xdr:colOff>295910</xdr:colOff>
      <xdr:row>54</xdr:row>
      <xdr:rowOff>24765</xdr:rowOff>
    </xdr:from>
    <xdr:to>
      <xdr:col>7</xdr:col>
      <xdr:colOff>1704340</xdr:colOff>
      <xdr:row>54</xdr:row>
      <xdr:rowOff>1082040</xdr:rowOff>
    </xdr:to>
    <xdr:pic>
      <xdr:nvPicPr>
        <xdr:cNvPr id="3" name="图片 2" descr="6f799c3856b420b4ecd8e0a65342dac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498465" y="39839265"/>
          <a:ext cx="1408430" cy="1057275"/>
        </a:xfrm>
        <a:prstGeom prst="rect">
          <a:avLst/>
        </a:prstGeom>
      </xdr:spPr>
    </xdr:pic>
    <xdr:clientData/>
  </xdr:twoCellAnchor>
  <xdr:twoCellAnchor editAs="oneCell">
    <xdr:from>
      <xdr:col>7</xdr:col>
      <xdr:colOff>356870</xdr:colOff>
      <xdr:row>53</xdr:row>
      <xdr:rowOff>37465</xdr:rowOff>
    </xdr:from>
    <xdr:to>
      <xdr:col>7</xdr:col>
      <xdr:colOff>1586230</xdr:colOff>
      <xdr:row>53</xdr:row>
      <xdr:rowOff>960120</xdr:rowOff>
    </xdr:to>
    <xdr:pic>
      <xdr:nvPicPr>
        <xdr:cNvPr id="4" name="图片 3" descr="6f799c3856b420b4ecd8e0a65342dac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559425" y="38861365"/>
          <a:ext cx="1229360" cy="922655"/>
        </a:xfrm>
        <a:prstGeom prst="rect">
          <a:avLst/>
        </a:prstGeom>
      </xdr:spPr>
    </xdr:pic>
    <xdr:clientData/>
  </xdr:twoCellAnchor>
  <xdr:twoCellAnchor editAs="oneCell">
    <xdr:from>
      <xdr:col>7</xdr:col>
      <xdr:colOff>215900</xdr:colOff>
      <xdr:row>55</xdr:row>
      <xdr:rowOff>45720</xdr:rowOff>
    </xdr:from>
    <xdr:to>
      <xdr:col>7</xdr:col>
      <xdr:colOff>1755775</xdr:colOff>
      <xdr:row>56</xdr:row>
      <xdr:rowOff>1313180</xdr:rowOff>
    </xdr:to>
    <xdr:pic>
      <xdr:nvPicPr>
        <xdr:cNvPr id="5" name="图片 4" descr="ad57c1688f8c73a15edc781388421ae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5418455" y="40990520"/>
          <a:ext cx="1539875" cy="2766060"/>
        </a:xfrm>
        <a:prstGeom prst="rect">
          <a:avLst/>
        </a:prstGeom>
      </xdr:spPr>
    </xdr:pic>
    <xdr:clientData/>
  </xdr:twoCellAnchor>
  <xdr:twoCellAnchor editAs="oneCell">
    <xdr:from>
      <xdr:col>7</xdr:col>
      <xdr:colOff>543560</xdr:colOff>
      <xdr:row>63</xdr:row>
      <xdr:rowOff>127000</xdr:rowOff>
    </xdr:from>
    <xdr:to>
      <xdr:col>7</xdr:col>
      <xdr:colOff>1276985</xdr:colOff>
      <xdr:row>63</xdr:row>
      <xdr:rowOff>1093470</xdr:rowOff>
    </xdr:to>
    <xdr:pic>
      <xdr:nvPicPr>
        <xdr:cNvPr id="6" name="图片 5" descr="9c5276d698cb795a39922e616ede4a3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746115" y="47510700"/>
          <a:ext cx="733425" cy="966470"/>
        </a:xfrm>
        <a:prstGeom prst="rect">
          <a:avLst/>
        </a:prstGeom>
      </xdr:spPr>
    </xdr:pic>
    <xdr:clientData/>
  </xdr:twoCellAnchor>
  <xdr:twoCellAnchor editAs="oneCell">
    <xdr:from>
      <xdr:col>7</xdr:col>
      <xdr:colOff>154305</xdr:colOff>
      <xdr:row>65</xdr:row>
      <xdr:rowOff>154940</xdr:rowOff>
    </xdr:from>
    <xdr:to>
      <xdr:col>7</xdr:col>
      <xdr:colOff>1529715</xdr:colOff>
      <xdr:row>65</xdr:row>
      <xdr:rowOff>1986280</xdr:rowOff>
    </xdr:to>
    <xdr:pic>
      <xdr:nvPicPr>
        <xdr:cNvPr id="7" name="图片 6" descr="9c5276d698cb795a39922e616ede4a3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5356860" y="49494440"/>
          <a:ext cx="1375410" cy="1831340"/>
        </a:xfrm>
        <a:prstGeom prst="rect">
          <a:avLst/>
        </a:prstGeom>
      </xdr:spPr>
    </xdr:pic>
    <xdr:clientData/>
  </xdr:twoCellAnchor>
  <xdr:twoCellAnchor editAs="oneCell">
    <xdr:from>
      <xdr:col>7</xdr:col>
      <xdr:colOff>283845</xdr:colOff>
      <xdr:row>52</xdr:row>
      <xdr:rowOff>69215</xdr:rowOff>
    </xdr:from>
    <xdr:to>
      <xdr:col>7</xdr:col>
      <xdr:colOff>1573530</xdr:colOff>
      <xdr:row>52</xdr:row>
      <xdr:rowOff>1092200</xdr:rowOff>
    </xdr:to>
    <xdr:pic>
      <xdr:nvPicPr>
        <xdr:cNvPr id="9" name="ID_391BB9E67CF04374B16F97612EB1616E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5486400" y="37737415"/>
          <a:ext cx="1289685" cy="1022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view="pageBreakPreview" zoomScale="130" zoomScaleNormal="175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4.73333333333333" style="2" customWidth="1"/>
    <col min="2" max="2" width="14.1333333333333" style="3" customWidth="1"/>
    <col min="3" max="3" width="19.05" style="3" customWidth="1"/>
    <col min="4" max="4" width="5.6" style="2" customWidth="1"/>
    <col min="5" max="5" width="5.775" style="4" customWidth="1"/>
    <col min="6" max="6" width="8.1" style="4" customWidth="1"/>
    <col min="7" max="7" width="10.8833333333333" style="4" customWidth="1"/>
    <col min="8" max="8" width="28.1" style="2" customWidth="1"/>
    <col min="9" max="9" width="9" style="5"/>
    <col min="10" max="10" width="12.6333333333333" style="5"/>
    <col min="11" max="16384" width="9" style="5"/>
  </cols>
  <sheetData>
    <row r="1" ht="42" customHeight="1" spans="1:8">
      <c r="A1" s="6" t="s">
        <v>0</v>
      </c>
      <c r="B1" s="7"/>
      <c r="C1" s="7"/>
      <c r="D1" s="8"/>
      <c r="E1" s="9"/>
      <c r="F1" s="9"/>
      <c r="G1" s="9"/>
      <c r="H1" s="8"/>
    </row>
    <row r="2" s="1" customFormat="1" ht="26" customHeight="1" spans="1:8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4" t="s">
        <v>8</v>
      </c>
    </row>
    <row r="3" ht="30" customHeight="1" spans="1:8">
      <c r="A3" s="15" t="s">
        <v>9</v>
      </c>
      <c r="B3" s="16"/>
      <c r="C3" s="16"/>
      <c r="D3" s="17"/>
      <c r="E3" s="18"/>
      <c r="F3" s="18"/>
      <c r="G3" s="18"/>
      <c r="H3" s="19"/>
    </row>
    <row r="4" ht="40" customHeight="1" spans="1:8">
      <c r="A4" s="20">
        <v>1</v>
      </c>
      <c r="B4" s="21" t="s">
        <v>10</v>
      </c>
      <c r="C4" s="21" t="s">
        <v>11</v>
      </c>
      <c r="D4" s="22" t="s">
        <v>12</v>
      </c>
      <c r="E4" s="23">
        <v>2</v>
      </c>
      <c r="F4" s="23"/>
      <c r="G4" s="23"/>
      <c r="H4" s="24"/>
    </row>
    <row r="5" ht="57" customHeight="1" spans="1:8">
      <c r="A5" s="20">
        <v>2</v>
      </c>
      <c r="B5" s="21" t="s">
        <v>13</v>
      </c>
      <c r="C5" s="21" t="s">
        <v>14</v>
      </c>
      <c r="D5" s="22" t="s">
        <v>15</v>
      </c>
      <c r="E5" s="23">
        <v>2</v>
      </c>
      <c r="F5" s="23"/>
      <c r="G5" s="23"/>
      <c r="H5" s="24"/>
    </row>
    <row r="6" ht="50" customHeight="1" spans="1:8">
      <c r="A6" s="20">
        <v>3</v>
      </c>
      <c r="B6" s="21" t="s">
        <v>16</v>
      </c>
      <c r="C6" s="21" t="s">
        <v>17</v>
      </c>
      <c r="D6" s="22" t="s">
        <v>18</v>
      </c>
      <c r="E6" s="23">
        <v>4.32</v>
      </c>
      <c r="F6" s="23"/>
      <c r="G6" s="23"/>
      <c r="H6" s="24"/>
    </row>
    <row r="7" ht="50" customHeight="1" spans="1:8">
      <c r="A7" s="20">
        <v>4</v>
      </c>
      <c r="B7" s="21" t="s">
        <v>19</v>
      </c>
      <c r="C7" s="21" t="s">
        <v>20</v>
      </c>
      <c r="D7" s="22" t="s">
        <v>18</v>
      </c>
      <c r="E7" s="23">
        <f>0.9*1.6*3</f>
        <v>4.32</v>
      </c>
      <c r="F7" s="23"/>
      <c r="G7" s="23"/>
      <c r="H7" s="24"/>
    </row>
    <row r="8" ht="79" customHeight="1" spans="1:8">
      <c r="A8" s="20">
        <v>5</v>
      </c>
      <c r="B8" s="21" t="s">
        <v>21</v>
      </c>
      <c r="C8" s="21" t="s">
        <v>22</v>
      </c>
      <c r="D8" s="22" t="s">
        <v>18</v>
      </c>
      <c r="E8" s="23">
        <v>28</v>
      </c>
      <c r="F8" s="23"/>
      <c r="G8" s="23"/>
      <c r="H8" s="24"/>
    </row>
    <row r="9" ht="77" customHeight="1" spans="1:8">
      <c r="A9" s="20">
        <v>6</v>
      </c>
      <c r="B9" s="21" t="s">
        <v>23</v>
      </c>
      <c r="C9" s="21" t="s">
        <v>24</v>
      </c>
      <c r="D9" s="22" t="s">
        <v>18</v>
      </c>
      <c r="E9" s="23">
        <f>8*1.2</f>
        <v>9.6</v>
      </c>
      <c r="F9" s="23"/>
      <c r="G9" s="23"/>
      <c r="H9" s="24"/>
    </row>
    <row r="10" ht="62" customHeight="1" spans="1:8">
      <c r="A10" s="20">
        <v>7</v>
      </c>
      <c r="B10" s="21" t="s">
        <v>25</v>
      </c>
      <c r="C10" s="21" t="s">
        <v>26</v>
      </c>
      <c r="D10" s="22" t="s">
        <v>27</v>
      </c>
      <c r="E10" s="23">
        <v>1</v>
      </c>
      <c r="F10" s="23"/>
      <c r="G10" s="23"/>
      <c r="H10" s="24"/>
    </row>
    <row r="11" ht="105" customHeight="1" spans="1:8">
      <c r="A11" s="20">
        <v>8</v>
      </c>
      <c r="B11" s="21" t="s">
        <v>28</v>
      </c>
      <c r="C11" s="21" t="s">
        <v>29</v>
      </c>
      <c r="D11" s="22" t="s">
        <v>27</v>
      </c>
      <c r="E11" s="23">
        <v>1</v>
      </c>
      <c r="F11" s="23"/>
      <c r="G11" s="23"/>
      <c r="H11" s="24"/>
    </row>
    <row r="12" ht="80" customHeight="1" spans="1:8">
      <c r="A12" s="20">
        <v>9</v>
      </c>
      <c r="B12" s="21" t="s">
        <v>30</v>
      </c>
      <c r="C12" s="21" t="s">
        <v>31</v>
      </c>
      <c r="D12" s="22" t="s">
        <v>18</v>
      </c>
      <c r="E12" s="23">
        <v>24.48</v>
      </c>
      <c r="F12" s="23"/>
      <c r="G12" s="23"/>
      <c r="H12" s="24"/>
    </row>
    <row r="13" ht="80" customHeight="1" spans="1:8">
      <c r="A13" s="20">
        <v>10</v>
      </c>
      <c r="B13" s="21" t="s">
        <v>32</v>
      </c>
      <c r="C13" s="21" t="s">
        <v>33</v>
      </c>
      <c r="D13" s="22" t="s">
        <v>18</v>
      </c>
      <c r="E13" s="23">
        <v>3.41</v>
      </c>
      <c r="F13" s="23"/>
      <c r="G13" s="23"/>
      <c r="H13" s="24"/>
    </row>
    <row r="14" ht="121" customHeight="1" spans="1:8">
      <c r="A14" s="20">
        <v>11</v>
      </c>
      <c r="B14" s="21" t="s">
        <v>34</v>
      </c>
      <c r="C14" s="21" t="s">
        <v>35</v>
      </c>
      <c r="D14" s="22" t="s">
        <v>27</v>
      </c>
      <c r="E14" s="23">
        <v>2</v>
      </c>
      <c r="F14" s="23"/>
      <c r="G14" s="23"/>
      <c r="H14" s="24"/>
    </row>
    <row r="15" ht="63" customHeight="1" spans="1:8">
      <c r="A15" s="20">
        <v>12</v>
      </c>
      <c r="B15" s="21" t="s">
        <v>34</v>
      </c>
      <c r="C15" s="21" t="s">
        <v>36</v>
      </c>
      <c r="D15" s="22" t="s">
        <v>27</v>
      </c>
      <c r="E15" s="23">
        <v>1</v>
      </c>
      <c r="F15" s="23"/>
      <c r="G15" s="23"/>
      <c r="H15" s="24"/>
    </row>
    <row r="16" ht="42" customHeight="1" spans="1:8">
      <c r="A16" s="20">
        <v>13</v>
      </c>
      <c r="B16" s="21" t="s">
        <v>37</v>
      </c>
      <c r="C16" s="21" t="s">
        <v>38</v>
      </c>
      <c r="D16" s="22" t="s">
        <v>18</v>
      </c>
      <c r="E16" s="23">
        <f>3.1*0.6</f>
        <v>1.86</v>
      </c>
      <c r="F16" s="23"/>
      <c r="G16" s="23"/>
      <c r="H16" s="24"/>
    </row>
    <row r="17" ht="32" customHeight="1" spans="1:8">
      <c r="A17" s="20">
        <v>14</v>
      </c>
      <c r="B17" s="21" t="s">
        <v>39</v>
      </c>
      <c r="C17" s="21" t="s">
        <v>40</v>
      </c>
      <c r="D17" s="22" t="s">
        <v>41</v>
      </c>
      <c r="E17" s="23">
        <v>1</v>
      </c>
      <c r="F17" s="23"/>
      <c r="G17" s="23"/>
      <c r="H17" s="24"/>
    </row>
    <row r="18" ht="32" customHeight="1" spans="1:8">
      <c r="A18" s="20">
        <v>15</v>
      </c>
      <c r="B18" s="21" t="s">
        <v>42</v>
      </c>
      <c r="C18" s="21" t="s">
        <v>43</v>
      </c>
      <c r="D18" s="22" t="s">
        <v>12</v>
      </c>
      <c r="E18" s="23">
        <v>1</v>
      </c>
      <c r="F18" s="23"/>
      <c r="G18" s="23"/>
      <c r="H18" s="24"/>
    </row>
    <row r="19" ht="44" customHeight="1" spans="1:8">
      <c r="A19" s="20">
        <v>16</v>
      </c>
      <c r="B19" s="21" t="s">
        <v>44</v>
      </c>
      <c r="C19" s="21" t="s">
        <v>45</v>
      </c>
      <c r="D19" s="22" t="s">
        <v>27</v>
      </c>
      <c r="E19" s="23">
        <v>4</v>
      </c>
      <c r="F19" s="23"/>
      <c r="G19" s="23"/>
      <c r="H19" s="24"/>
    </row>
    <row r="20" ht="32" customHeight="1" spans="1:8">
      <c r="A20" s="20">
        <v>17</v>
      </c>
      <c r="B20" s="21" t="s">
        <v>46</v>
      </c>
      <c r="C20" s="21" t="s">
        <v>47</v>
      </c>
      <c r="D20" s="22" t="s">
        <v>48</v>
      </c>
      <c r="E20" s="23">
        <f>0.8*2.2</f>
        <v>1.76</v>
      </c>
      <c r="F20" s="23"/>
      <c r="G20" s="23"/>
      <c r="H20" s="24"/>
    </row>
    <row r="21" ht="30" customHeight="1" spans="1:8">
      <c r="A21" s="20" t="s">
        <v>49</v>
      </c>
      <c r="B21" s="21"/>
      <c r="C21" s="21"/>
      <c r="D21" s="22"/>
      <c r="E21" s="23"/>
      <c r="F21" s="23"/>
      <c r="G21" s="23"/>
      <c r="H21" s="24"/>
    </row>
    <row r="22" ht="30" customHeight="1" spans="1:8">
      <c r="A22" s="15" t="s">
        <v>50</v>
      </c>
      <c r="B22" s="16"/>
      <c r="C22" s="16"/>
      <c r="D22" s="17"/>
      <c r="E22" s="18"/>
      <c r="F22" s="18"/>
      <c r="G22" s="18"/>
      <c r="H22" s="19"/>
    </row>
    <row r="23" ht="30" customHeight="1" spans="1:8">
      <c r="A23" s="20">
        <v>1</v>
      </c>
      <c r="B23" s="21" t="s">
        <v>51</v>
      </c>
      <c r="C23" s="21" t="s">
        <v>52</v>
      </c>
      <c r="D23" s="22" t="s">
        <v>53</v>
      </c>
      <c r="E23" s="23">
        <v>1.08</v>
      </c>
      <c r="F23" s="23"/>
      <c r="G23" s="23"/>
      <c r="H23" s="25"/>
    </row>
    <row r="24" ht="37" customHeight="1" spans="1:8">
      <c r="A24" s="20">
        <v>2</v>
      </c>
      <c r="B24" s="21" t="s">
        <v>54</v>
      </c>
      <c r="C24" s="21" t="s">
        <v>55</v>
      </c>
      <c r="D24" s="22" t="s">
        <v>53</v>
      </c>
      <c r="E24" s="23">
        <v>1.08</v>
      </c>
      <c r="F24" s="23"/>
      <c r="G24" s="23"/>
      <c r="H24" s="25"/>
    </row>
    <row r="25" ht="37" customHeight="1" spans="1:8">
      <c r="A25" s="20">
        <v>3</v>
      </c>
      <c r="B25" s="21" t="s">
        <v>56</v>
      </c>
      <c r="C25" s="21" t="s">
        <v>57</v>
      </c>
      <c r="D25" s="22" t="s">
        <v>53</v>
      </c>
      <c r="E25" s="23">
        <v>1.08</v>
      </c>
      <c r="F25" s="23"/>
      <c r="G25" s="23"/>
      <c r="H25" s="25"/>
    </row>
    <row r="26" ht="37" customHeight="1" spans="1:8">
      <c r="A26" s="20">
        <v>4</v>
      </c>
      <c r="B26" s="21" t="s">
        <v>58</v>
      </c>
      <c r="C26" s="21" t="s">
        <v>59</v>
      </c>
      <c r="D26" s="22" t="s">
        <v>53</v>
      </c>
      <c r="E26" s="23">
        <v>1.08</v>
      </c>
      <c r="F26" s="23"/>
      <c r="G26" s="23"/>
      <c r="H26" s="25"/>
    </row>
    <row r="27" ht="30" customHeight="1" spans="1:8">
      <c r="A27" s="20">
        <v>5</v>
      </c>
      <c r="B27" s="21" t="s">
        <v>60</v>
      </c>
      <c r="C27" s="21" t="s">
        <v>61</v>
      </c>
      <c r="D27" s="22" t="s">
        <v>53</v>
      </c>
      <c r="E27" s="23">
        <v>1.08</v>
      </c>
      <c r="F27" s="23"/>
      <c r="G27" s="23"/>
      <c r="H27" s="25"/>
    </row>
    <row r="28" ht="155" customHeight="1" spans="1:8">
      <c r="A28" s="20">
        <v>6</v>
      </c>
      <c r="B28" s="21" t="s">
        <v>62</v>
      </c>
      <c r="C28" s="21" t="s">
        <v>63</v>
      </c>
      <c r="D28" s="22" t="s">
        <v>53</v>
      </c>
      <c r="E28" s="23">
        <v>1.08</v>
      </c>
      <c r="F28" s="23"/>
      <c r="G28" s="23"/>
      <c r="H28" s="25"/>
    </row>
    <row r="29" ht="36" customHeight="1" spans="1:8">
      <c r="A29" s="20">
        <v>7</v>
      </c>
      <c r="B29" s="21" t="s">
        <v>64</v>
      </c>
      <c r="C29" s="21" t="s">
        <v>65</v>
      </c>
      <c r="D29" s="22" t="s">
        <v>41</v>
      </c>
      <c r="E29" s="23">
        <v>1</v>
      </c>
      <c r="F29" s="23"/>
      <c r="G29" s="23"/>
      <c r="H29" s="25"/>
    </row>
    <row r="30" ht="69" customHeight="1" spans="1:8">
      <c r="A30" s="20">
        <v>8</v>
      </c>
      <c r="B30" s="21" t="s">
        <v>66</v>
      </c>
      <c r="C30" s="21" t="s">
        <v>67</v>
      </c>
      <c r="D30" s="22" t="s">
        <v>27</v>
      </c>
      <c r="E30" s="23">
        <v>1</v>
      </c>
      <c r="F30" s="23"/>
      <c r="G30" s="23"/>
      <c r="H30" s="25"/>
    </row>
    <row r="31" ht="68" customHeight="1" spans="1:8">
      <c r="A31" s="20">
        <v>9</v>
      </c>
      <c r="B31" s="21" t="s">
        <v>68</v>
      </c>
      <c r="C31" s="21" t="s">
        <v>67</v>
      </c>
      <c r="D31" s="22" t="s">
        <v>27</v>
      </c>
      <c r="E31" s="23">
        <v>1</v>
      </c>
      <c r="F31" s="23"/>
      <c r="G31" s="23"/>
      <c r="H31" s="25"/>
    </row>
    <row r="32" ht="58" customHeight="1" spans="1:8">
      <c r="A32" s="20">
        <v>10</v>
      </c>
      <c r="B32" s="21" t="s">
        <v>69</v>
      </c>
      <c r="C32" s="21" t="s">
        <v>11</v>
      </c>
      <c r="D32" s="22" t="s">
        <v>12</v>
      </c>
      <c r="E32" s="23">
        <v>2</v>
      </c>
      <c r="F32" s="23"/>
      <c r="G32" s="23"/>
      <c r="H32" s="24"/>
    </row>
    <row r="33" ht="65" customHeight="1" spans="1:8">
      <c r="A33" s="20">
        <v>11</v>
      </c>
      <c r="B33" s="21" t="s">
        <v>70</v>
      </c>
      <c r="C33" s="21" t="s">
        <v>71</v>
      </c>
      <c r="D33" s="22" t="s">
        <v>18</v>
      </c>
      <c r="E33" s="23">
        <v>26.4</v>
      </c>
      <c r="F33" s="23"/>
      <c r="G33" s="23"/>
      <c r="H33" s="24"/>
    </row>
    <row r="34" ht="127" customHeight="1" spans="1:8">
      <c r="A34" s="20">
        <v>12</v>
      </c>
      <c r="B34" s="21" t="s">
        <v>25</v>
      </c>
      <c r="C34" s="21" t="s">
        <v>26</v>
      </c>
      <c r="D34" s="22" t="s">
        <v>27</v>
      </c>
      <c r="E34" s="23">
        <v>1</v>
      </c>
      <c r="F34" s="23"/>
      <c r="G34" s="23"/>
      <c r="H34" s="24"/>
    </row>
    <row r="35" ht="114" customHeight="1" spans="1:8">
      <c r="A35" s="20">
        <v>13</v>
      </c>
      <c r="B35" s="21" t="s">
        <v>28</v>
      </c>
      <c r="C35" s="21" t="s">
        <v>29</v>
      </c>
      <c r="D35" s="22" t="s">
        <v>27</v>
      </c>
      <c r="E35" s="23">
        <v>1</v>
      </c>
      <c r="F35" s="23"/>
      <c r="G35" s="23"/>
      <c r="H35" s="24"/>
    </row>
    <row r="36" ht="91" customHeight="1" spans="1:8">
      <c r="A36" s="20">
        <v>14</v>
      </c>
      <c r="B36" s="21" t="s">
        <v>21</v>
      </c>
      <c r="C36" s="21" t="s">
        <v>22</v>
      </c>
      <c r="D36" s="22" t="s">
        <v>18</v>
      </c>
      <c r="E36" s="23">
        <v>26</v>
      </c>
      <c r="F36" s="23"/>
      <c r="G36" s="23"/>
      <c r="H36" s="24"/>
    </row>
    <row r="37" ht="55" customHeight="1" spans="1:8">
      <c r="A37" s="20">
        <v>15</v>
      </c>
      <c r="B37" s="21" t="s">
        <v>30</v>
      </c>
      <c r="C37" s="21" t="s">
        <v>72</v>
      </c>
      <c r="D37" s="22" t="s">
        <v>18</v>
      </c>
      <c r="E37" s="23">
        <v>17.82</v>
      </c>
      <c r="F37" s="23"/>
      <c r="G37" s="23"/>
      <c r="H37" s="24"/>
    </row>
    <row r="38" ht="52" customHeight="1" spans="1:8">
      <c r="A38" s="20">
        <v>16</v>
      </c>
      <c r="B38" s="21" t="s">
        <v>32</v>
      </c>
      <c r="C38" s="21" t="s">
        <v>73</v>
      </c>
      <c r="D38" s="22" t="s">
        <v>18</v>
      </c>
      <c r="E38" s="23">
        <v>2.47</v>
      </c>
      <c r="F38" s="23"/>
      <c r="G38" s="23"/>
      <c r="H38" s="24"/>
    </row>
    <row r="39" ht="110" customHeight="1" spans="1:8">
      <c r="A39" s="20">
        <v>17</v>
      </c>
      <c r="B39" s="21" t="s">
        <v>34</v>
      </c>
      <c r="C39" s="21" t="s">
        <v>35</v>
      </c>
      <c r="D39" s="22" t="s">
        <v>27</v>
      </c>
      <c r="E39" s="23">
        <v>2</v>
      </c>
      <c r="F39" s="23"/>
      <c r="G39" s="23"/>
      <c r="H39" s="24"/>
    </row>
    <row r="40" ht="61" customHeight="1" spans="1:8">
      <c r="A40" s="20">
        <v>18</v>
      </c>
      <c r="B40" s="21" t="s">
        <v>34</v>
      </c>
      <c r="C40" s="21" t="s">
        <v>36</v>
      </c>
      <c r="D40" s="22" t="s">
        <v>27</v>
      </c>
      <c r="E40" s="23">
        <v>1</v>
      </c>
      <c r="F40" s="23"/>
      <c r="G40" s="23"/>
      <c r="H40" s="24"/>
    </row>
    <row r="41" ht="25" customHeight="1" spans="1:8">
      <c r="A41" s="20">
        <v>19</v>
      </c>
      <c r="B41" s="21" t="s">
        <v>39</v>
      </c>
      <c r="C41" s="21" t="s">
        <v>40</v>
      </c>
      <c r="D41" s="22" t="s">
        <v>41</v>
      </c>
      <c r="E41" s="23">
        <v>1</v>
      </c>
      <c r="F41" s="23"/>
      <c r="G41" s="23"/>
      <c r="H41" s="24"/>
    </row>
    <row r="42" ht="46" customHeight="1" spans="1:8">
      <c r="A42" s="20">
        <v>20</v>
      </c>
      <c r="B42" s="21" t="s">
        <v>46</v>
      </c>
      <c r="C42" s="21" t="s">
        <v>74</v>
      </c>
      <c r="D42" s="22" t="s">
        <v>48</v>
      </c>
      <c r="E42" s="23">
        <f>1.65*1.3+1.15*1.65</f>
        <v>4.0425</v>
      </c>
      <c r="F42" s="23"/>
      <c r="G42" s="23"/>
      <c r="H42" s="24"/>
    </row>
    <row r="43" ht="18" customHeight="1" spans="1:8">
      <c r="A43" s="20" t="s">
        <v>49</v>
      </c>
      <c r="B43" s="21"/>
      <c r="C43" s="21"/>
      <c r="D43" s="22"/>
      <c r="E43" s="23"/>
      <c r="F43" s="23"/>
      <c r="G43" s="23"/>
      <c r="H43" s="24"/>
    </row>
    <row r="44" ht="26" customHeight="1" spans="1:8">
      <c r="A44" s="15" t="s">
        <v>75</v>
      </c>
      <c r="B44" s="16"/>
      <c r="C44" s="16"/>
      <c r="D44" s="17"/>
      <c r="E44" s="18"/>
      <c r="F44" s="18"/>
      <c r="G44" s="18"/>
      <c r="H44" s="19"/>
    </row>
    <row r="45" ht="49" customHeight="1" spans="1:8">
      <c r="A45" s="20">
        <v>1</v>
      </c>
      <c r="B45" s="21" t="s">
        <v>76</v>
      </c>
      <c r="C45" s="21" t="s">
        <v>77</v>
      </c>
      <c r="D45" s="22" t="s">
        <v>12</v>
      </c>
      <c r="E45" s="23">
        <v>3</v>
      </c>
      <c r="F45" s="23"/>
      <c r="G45" s="23"/>
      <c r="H45" s="24"/>
    </row>
    <row r="46" ht="64" customHeight="1" spans="1:8">
      <c r="A46" s="20">
        <v>2</v>
      </c>
      <c r="B46" s="21" t="s">
        <v>23</v>
      </c>
      <c r="C46" s="21" t="s">
        <v>78</v>
      </c>
      <c r="D46" s="22" t="s">
        <v>18</v>
      </c>
      <c r="E46" s="23">
        <v>1.96</v>
      </c>
      <c r="F46" s="23"/>
      <c r="G46" s="23"/>
      <c r="H46" s="24"/>
    </row>
    <row r="47" ht="59" customHeight="1" spans="1:8">
      <c r="A47" s="20">
        <v>3</v>
      </c>
      <c r="B47" s="21" t="s">
        <v>25</v>
      </c>
      <c r="C47" s="21" t="s">
        <v>26</v>
      </c>
      <c r="D47" s="22" t="s">
        <v>27</v>
      </c>
      <c r="E47" s="23">
        <v>1</v>
      </c>
      <c r="F47" s="23"/>
      <c r="G47" s="23"/>
      <c r="H47" s="24"/>
    </row>
    <row r="48" ht="59" customHeight="1" spans="1:8">
      <c r="A48" s="20">
        <v>4</v>
      </c>
      <c r="B48" s="21" t="s">
        <v>28</v>
      </c>
      <c r="C48" s="21" t="s">
        <v>29</v>
      </c>
      <c r="D48" s="22" t="s">
        <v>27</v>
      </c>
      <c r="E48" s="23">
        <v>1</v>
      </c>
      <c r="F48" s="23"/>
      <c r="G48" s="23"/>
      <c r="H48" s="24"/>
    </row>
    <row r="49" ht="50" customHeight="1" spans="1:8">
      <c r="A49" s="20">
        <v>5</v>
      </c>
      <c r="B49" s="21" t="s">
        <v>46</v>
      </c>
      <c r="C49" s="21" t="s">
        <v>79</v>
      </c>
      <c r="D49" s="22" t="s">
        <v>48</v>
      </c>
      <c r="E49" s="23">
        <f>1.4*1.7+1.4*2.9</f>
        <v>6.44</v>
      </c>
      <c r="F49" s="23"/>
      <c r="G49" s="23"/>
      <c r="H49" s="24"/>
    </row>
    <row r="50" ht="20" customHeight="1" spans="1:8">
      <c r="A50" s="20" t="s">
        <v>49</v>
      </c>
      <c r="B50" s="21"/>
      <c r="C50" s="21"/>
      <c r="D50" s="22"/>
      <c r="E50" s="23"/>
      <c r="F50" s="23"/>
      <c r="G50" s="23"/>
      <c r="H50" s="24"/>
    </row>
    <row r="51" ht="32" customHeight="1" spans="1:8">
      <c r="A51" s="15" t="s">
        <v>80</v>
      </c>
      <c r="B51" s="16"/>
      <c r="C51" s="16"/>
      <c r="D51" s="17"/>
      <c r="E51" s="18"/>
      <c r="F51" s="18"/>
      <c r="G51" s="18"/>
      <c r="H51" s="19"/>
    </row>
    <row r="52" ht="82" customHeight="1" spans="1:8">
      <c r="A52" s="20">
        <v>1</v>
      </c>
      <c r="B52" s="21" t="s">
        <v>81</v>
      </c>
      <c r="C52" s="21" t="s">
        <v>82</v>
      </c>
      <c r="D52" s="22" t="s">
        <v>12</v>
      </c>
      <c r="E52" s="23">
        <v>2</v>
      </c>
      <c r="F52" s="23"/>
      <c r="G52" s="23"/>
      <c r="H52" s="24"/>
    </row>
    <row r="53" ht="91" customHeight="1" spans="1:8">
      <c r="A53" s="20">
        <v>2</v>
      </c>
      <c r="B53" s="21" t="s">
        <v>83</v>
      </c>
      <c r="C53" s="21" t="s">
        <v>84</v>
      </c>
      <c r="D53" s="22" t="s">
        <v>27</v>
      </c>
      <c r="E53" s="23">
        <v>1</v>
      </c>
      <c r="F53" s="23"/>
      <c r="G53" s="23"/>
      <c r="H53" s="24"/>
    </row>
    <row r="54" ht="78" customHeight="1" spans="1:8">
      <c r="A54" s="20">
        <v>3</v>
      </c>
      <c r="B54" s="21" t="s">
        <v>85</v>
      </c>
      <c r="C54" s="21" t="s">
        <v>86</v>
      </c>
      <c r="D54" s="22" t="s">
        <v>18</v>
      </c>
      <c r="E54" s="23">
        <v>6.38</v>
      </c>
      <c r="F54" s="23"/>
      <c r="G54" s="23"/>
      <c r="H54" s="24"/>
    </row>
    <row r="55" ht="89" customHeight="1" spans="1:8">
      <c r="A55" s="20">
        <v>4</v>
      </c>
      <c r="B55" s="21" t="s">
        <v>23</v>
      </c>
      <c r="C55" s="21" t="s">
        <v>87</v>
      </c>
      <c r="D55" s="22" t="s">
        <v>18</v>
      </c>
      <c r="E55" s="23">
        <f>6.1*1.4</f>
        <v>8.54</v>
      </c>
      <c r="F55" s="23"/>
      <c r="G55" s="23"/>
      <c r="H55" s="24"/>
    </row>
    <row r="56" ht="118" customHeight="1" spans="1:8">
      <c r="A56" s="20">
        <v>5</v>
      </c>
      <c r="B56" s="21" t="s">
        <v>25</v>
      </c>
      <c r="C56" s="21" t="s">
        <v>26</v>
      </c>
      <c r="D56" s="22" t="s">
        <v>27</v>
      </c>
      <c r="E56" s="23">
        <v>1</v>
      </c>
      <c r="F56" s="23"/>
      <c r="G56" s="23"/>
      <c r="H56" s="24"/>
    </row>
    <row r="57" ht="109" customHeight="1" spans="1:8">
      <c r="A57" s="20">
        <v>6</v>
      </c>
      <c r="B57" s="21" t="s">
        <v>28</v>
      </c>
      <c r="C57" s="21" t="s">
        <v>29</v>
      </c>
      <c r="D57" s="22" t="s">
        <v>27</v>
      </c>
      <c r="E57" s="23">
        <v>1</v>
      </c>
      <c r="F57" s="23"/>
      <c r="G57" s="23"/>
      <c r="H57" s="24"/>
    </row>
    <row r="58" ht="49" customHeight="1" spans="1:8">
      <c r="A58" s="20">
        <v>7</v>
      </c>
      <c r="B58" s="21" t="s">
        <v>46</v>
      </c>
      <c r="C58" s="21" t="s">
        <v>88</v>
      </c>
      <c r="D58" s="22" t="s">
        <v>48</v>
      </c>
      <c r="E58" s="23">
        <f>1.15*2.9+1.3*4.1+1.05*1.2</f>
        <v>9.925</v>
      </c>
      <c r="F58" s="23"/>
      <c r="G58" s="23"/>
      <c r="H58" s="26"/>
    </row>
    <row r="59" ht="42" customHeight="1" spans="1:8">
      <c r="A59" s="20">
        <v>8</v>
      </c>
      <c r="B59" s="21" t="s">
        <v>89</v>
      </c>
      <c r="C59" s="21" t="s">
        <v>90</v>
      </c>
      <c r="D59" s="23" t="s">
        <v>53</v>
      </c>
      <c r="E59" s="23">
        <v>20</v>
      </c>
      <c r="F59" s="23"/>
      <c r="G59" s="23"/>
      <c r="H59" s="26" t="s">
        <v>91</v>
      </c>
    </row>
    <row r="60" ht="49" customHeight="1" spans="1:8">
      <c r="A60" s="20">
        <v>9</v>
      </c>
      <c r="B60" s="21" t="s">
        <v>92</v>
      </c>
      <c r="C60" s="21" t="s">
        <v>93</v>
      </c>
      <c r="D60" s="23" t="s">
        <v>53</v>
      </c>
      <c r="E60" s="23">
        <v>20</v>
      </c>
      <c r="F60" s="23"/>
      <c r="G60" s="23"/>
      <c r="H60" s="26" t="s">
        <v>91</v>
      </c>
    </row>
    <row r="61" ht="79" customHeight="1" spans="1:8">
      <c r="A61" s="20">
        <v>10</v>
      </c>
      <c r="B61" s="21" t="s">
        <v>94</v>
      </c>
      <c r="C61" s="21" t="s">
        <v>95</v>
      </c>
      <c r="D61" s="23" t="s">
        <v>53</v>
      </c>
      <c r="E61" s="23">
        <v>20</v>
      </c>
      <c r="F61" s="23"/>
      <c r="G61" s="23"/>
      <c r="H61" s="26" t="s">
        <v>91</v>
      </c>
    </row>
    <row r="62" ht="33" customHeight="1" spans="1:8">
      <c r="A62" s="20" t="s">
        <v>49</v>
      </c>
      <c r="B62" s="21"/>
      <c r="C62" s="21"/>
      <c r="D62" s="22"/>
      <c r="E62" s="23"/>
      <c r="F62" s="23"/>
      <c r="G62" s="27"/>
      <c r="H62" s="19"/>
    </row>
    <row r="63" ht="28" customHeight="1" spans="1:8">
      <c r="A63" s="15" t="s">
        <v>96</v>
      </c>
      <c r="B63" s="16"/>
      <c r="C63" s="16"/>
      <c r="D63" s="17"/>
      <c r="E63" s="18"/>
      <c r="F63" s="18"/>
      <c r="G63" s="18"/>
      <c r="H63" s="19"/>
    </row>
    <row r="64" ht="88" customHeight="1" spans="1:8">
      <c r="A64" s="20">
        <v>1</v>
      </c>
      <c r="B64" s="21" t="s">
        <v>97</v>
      </c>
      <c r="C64" s="21" t="s">
        <v>98</v>
      </c>
      <c r="D64" s="22" t="s">
        <v>12</v>
      </c>
      <c r="E64" s="23">
        <v>2</v>
      </c>
      <c r="F64" s="23"/>
      <c r="G64" s="23"/>
      <c r="H64" s="24"/>
    </row>
    <row r="65" ht="66" customHeight="1" spans="1:8">
      <c r="A65" s="20">
        <v>2</v>
      </c>
      <c r="B65" s="21" t="s">
        <v>23</v>
      </c>
      <c r="C65" s="21" t="s">
        <v>99</v>
      </c>
      <c r="D65" s="22" t="s">
        <v>18</v>
      </c>
      <c r="E65" s="23">
        <f>2.4*0.8</f>
        <v>1.92</v>
      </c>
      <c r="F65" s="23"/>
      <c r="G65" s="23"/>
      <c r="H65" s="24"/>
    </row>
    <row r="66" ht="164" customHeight="1" spans="1:8">
      <c r="A66" s="20">
        <v>3</v>
      </c>
      <c r="B66" s="21" t="s">
        <v>25</v>
      </c>
      <c r="C66" s="21" t="s">
        <v>26</v>
      </c>
      <c r="D66" s="22" t="s">
        <v>27</v>
      </c>
      <c r="E66" s="23">
        <v>1</v>
      </c>
      <c r="F66" s="23"/>
      <c r="G66" s="23"/>
      <c r="H66" s="24"/>
    </row>
    <row r="67" ht="69" customHeight="1" spans="1:8">
      <c r="A67" s="20">
        <v>4</v>
      </c>
      <c r="B67" s="21" t="s">
        <v>28</v>
      </c>
      <c r="C67" s="21" t="s">
        <v>29</v>
      </c>
      <c r="D67" s="22" t="s">
        <v>27</v>
      </c>
      <c r="E67" s="23">
        <v>1</v>
      </c>
      <c r="F67" s="23"/>
      <c r="G67" s="23"/>
      <c r="H67" s="24"/>
    </row>
    <row r="68" ht="69" customHeight="1" spans="1:8">
      <c r="A68" s="20">
        <v>5</v>
      </c>
      <c r="B68" s="21" t="s">
        <v>100</v>
      </c>
      <c r="C68" s="21" t="s">
        <v>101</v>
      </c>
      <c r="D68" s="22" t="s">
        <v>48</v>
      </c>
      <c r="E68" s="23">
        <f>1.4*2.2</f>
        <v>3.08</v>
      </c>
      <c r="F68" s="23"/>
      <c r="G68" s="23"/>
      <c r="H68" s="24"/>
    </row>
    <row r="69" ht="55" customHeight="1" spans="1:8">
      <c r="A69" s="20">
        <v>6</v>
      </c>
      <c r="B69" s="21" t="s">
        <v>46</v>
      </c>
      <c r="C69" s="21" t="s">
        <v>102</v>
      </c>
      <c r="D69" s="22" t="s">
        <v>48</v>
      </c>
      <c r="E69" s="23">
        <f>1.6*1.4+0.9*1.9</f>
        <v>3.95</v>
      </c>
      <c r="F69" s="23"/>
      <c r="G69" s="23"/>
      <c r="H69" s="24"/>
    </row>
    <row r="70" ht="19" customHeight="1" spans="1:8">
      <c r="A70" s="20" t="s">
        <v>49</v>
      </c>
      <c r="B70" s="21"/>
      <c r="C70" s="21"/>
      <c r="D70" s="22"/>
      <c r="E70" s="23"/>
      <c r="F70" s="23"/>
      <c r="G70" s="23"/>
      <c r="H70" s="24"/>
    </row>
    <row r="71" ht="19" customHeight="1" spans="1:8">
      <c r="A71" s="20" t="s">
        <v>103</v>
      </c>
      <c r="B71" s="21"/>
      <c r="C71" s="21"/>
      <c r="D71" s="22"/>
      <c r="E71" s="23"/>
      <c r="F71" s="23"/>
      <c r="G71" s="23"/>
      <c r="H71" s="24"/>
    </row>
    <row r="72" ht="19" customHeight="1" spans="1:8">
      <c r="A72" s="28" t="s">
        <v>104</v>
      </c>
      <c r="B72" s="29"/>
      <c r="C72" s="29"/>
      <c r="D72" s="30"/>
      <c r="E72" s="31"/>
      <c r="F72" s="31"/>
      <c r="G72" s="23"/>
      <c r="H72" s="24"/>
    </row>
    <row r="73" ht="19" customHeight="1" spans="1:8">
      <c r="A73" s="28" t="s">
        <v>105</v>
      </c>
      <c r="B73" s="29"/>
      <c r="C73" s="29"/>
      <c r="D73" s="30"/>
      <c r="E73" s="31"/>
      <c r="F73" s="31"/>
      <c r="G73" s="23"/>
      <c r="H73" s="24"/>
    </row>
    <row r="74" ht="19" customHeight="1" spans="1:8">
      <c r="A74" s="32" t="s">
        <v>106</v>
      </c>
      <c r="B74" s="33"/>
      <c r="C74" s="33"/>
      <c r="D74" s="34"/>
      <c r="E74" s="35"/>
      <c r="F74" s="35"/>
      <c r="G74" s="36"/>
      <c r="H74" s="37"/>
    </row>
    <row r="75" ht="70" customHeight="1"/>
    <row r="76" ht="70" customHeight="1"/>
    <row r="77" ht="70" customHeight="1"/>
    <row r="78" ht="70" customHeight="1"/>
    <row r="79" ht="70" customHeight="1"/>
    <row r="80" ht="70" customHeight="1"/>
    <row r="81" ht="70" customHeight="1"/>
    <row r="82" ht="70" customHeight="1"/>
    <row r="83" ht="70" customHeight="1"/>
    <row r="84" ht="70" customHeight="1"/>
    <row r="85" ht="70" customHeight="1"/>
    <row r="86" ht="70" customHeight="1"/>
    <row r="87" ht="70" customHeight="1"/>
    <row r="88" ht="70" customHeight="1"/>
    <row r="89" ht="70" customHeight="1"/>
  </sheetData>
  <autoFilter xmlns:etc="http://www.wps.cn/officeDocument/2017/etCustomData" ref="A2:H74" etc:filterBottomFollowUsedRange="0">
    <extLst/>
  </autoFilter>
  <mergeCells count="15">
    <mergeCell ref="A1:H1"/>
    <mergeCell ref="A3:H3"/>
    <mergeCell ref="A21:F21"/>
    <mergeCell ref="A22:H22"/>
    <mergeCell ref="A43:F43"/>
    <mergeCell ref="A44:H44"/>
    <mergeCell ref="A50:F50"/>
    <mergeCell ref="A51:H51"/>
    <mergeCell ref="A62:F62"/>
    <mergeCell ref="A63:H63"/>
    <mergeCell ref="A70:F70"/>
    <mergeCell ref="A71:F71"/>
    <mergeCell ref="A72:F72"/>
    <mergeCell ref="A73:F73"/>
    <mergeCell ref="A74:F74"/>
  </mergeCells>
  <pageMargins left="0.472222222222222" right="0.196527777777778" top="0.393055555555556" bottom="0.393055555555556" header="0.196527777777778" footer="0.196527777777778"/>
  <pageSetup paperSize="9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灵云℃</cp:lastModifiedBy>
  <dcterms:created xsi:type="dcterms:W3CDTF">2023-05-12T11:15:00Z</dcterms:created>
  <dcterms:modified xsi:type="dcterms:W3CDTF">2025-05-12T08:45:12Z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B488843F897A45B49C5CCB3A085B7E4E_13</vt:lpwstr>
  </property>
</Properties>
</file>